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1315" windowHeight="9780"/>
  </bookViews>
  <sheets>
    <sheet name="GRID TIP STATISTICS" sheetId="1" r:id="rId1"/>
    <sheet name="GTFFL STATISTICS" sheetId="2" r:id="rId2"/>
  </sheets>
  <calcPr calcId="145621"/>
</workbook>
</file>

<file path=xl/calcChain.xml><?xml version="1.0" encoding="utf-8"?>
<calcChain xmlns="http://schemas.openxmlformats.org/spreadsheetml/2006/main">
  <c r="L4" i="1" l="1"/>
  <c r="L5" i="1"/>
  <c r="L6" i="1"/>
  <c r="L7" i="1"/>
  <c r="L3" i="1"/>
  <c r="L2" i="1"/>
  <c r="K3" i="1"/>
  <c r="K4" i="1"/>
  <c r="K5" i="1"/>
  <c r="K6" i="1"/>
  <c r="K7" i="1"/>
  <c r="K2" i="1"/>
  <c r="H28" i="2"/>
  <c r="H4" i="2"/>
  <c r="I4" i="2"/>
  <c r="J4" i="2"/>
  <c r="J28" i="2"/>
  <c r="J16" i="2"/>
  <c r="I28" i="2"/>
  <c r="I16" i="2"/>
  <c r="H16" i="2"/>
  <c r="R3" i="1"/>
  <c r="R4" i="1"/>
  <c r="R5" i="1"/>
  <c r="R6" i="1"/>
  <c r="R7" i="1"/>
  <c r="R2" i="1"/>
  <c r="Q4" i="1"/>
  <c r="N3" i="1"/>
  <c r="N4" i="1"/>
  <c r="N5" i="1"/>
  <c r="N6" i="1"/>
  <c r="N7" i="1"/>
  <c r="N2" i="1"/>
  <c r="Q3" i="1"/>
  <c r="Q5" i="1"/>
  <c r="Q6" i="1"/>
  <c r="Q7" i="1"/>
  <c r="Q2" i="1"/>
  <c r="M3" i="1"/>
  <c r="M4" i="1"/>
  <c r="M5" i="1"/>
  <c r="M6" i="1"/>
  <c r="M7" i="1"/>
  <c r="M2" i="1"/>
  <c r="D3" i="1"/>
  <c r="O3" i="1" s="1"/>
  <c r="D4" i="1"/>
  <c r="O4" i="1" s="1"/>
  <c r="D5" i="1"/>
  <c r="O5" i="1" s="1"/>
  <c r="D6" i="1"/>
  <c r="O6" i="1" s="1"/>
  <c r="D7" i="1"/>
  <c r="O7" i="1" s="1"/>
  <c r="D2" i="1"/>
  <c r="O2" i="1" s="1"/>
  <c r="P7" i="1" l="1"/>
  <c r="P5" i="1"/>
  <c r="P3" i="1"/>
  <c r="P2" i="1"/>
  <c r="P6" i="1"/>
  <c r="P4" i="1"/>
</calcChain>
</file>

<file path=xl/sharedStrings.xml><?xml version="1.0" encoding="utf-8"?>
<sst xmlns="http://schemas.openxmlformats.org/spreadsheetml/2006/main" count="169" uniqueCount="79">
  <si>
    <t>GUE</t>
  </si>
  <si>
    <t>MRO</t>
  </si>
  <si>
    <t>MAM</t>
  </si>
  <si>
    <t>ZEI</t>
  </si>
  <si>
    <t>CHAMPION</t>
  </si>
  <si>
    <t>GPs CHAMPION</t>
  </si>
  <si>
    <t>KAI</t>
  </si>
  <si>
    <t>TEAM</t>
  </si>
  <si>
    <t>DRIVER 1</t>
  </si>
  <si>
    <t>DRIVER 2</t>
  </si>
  <si>
    <t>CHASSIS</t>
  </si>
  <si>
    <t>ENGINE</t>
  </si>
  <si>
    <t>TOTAL POINTS</t>
  </si>
  <si>
    <t>RHA RACING</t>
  </si>
  <si>
    <t>VETTEL Sebastian</t>
  </si>
  <si>
    <t>BUTTON Jenson</t>
  </si>
  <si>
    <t>Brawn</t>
  </si>
  <si>
    <t>Ferrari (Ferrari)</t>
  </si>
  <si>
    <t>ISA RACING</t>
  </si>
  <si>
    <t>RAIKKONEN Kimi</t>
  </si>
  <si>
    <t>Toyota</t>
  </si>
  <si>
    <t>Renault (Red Bull)</t>
  </si>
  <si>
    <t>MPU RACING</t>
  </si>
  <si>
    <t>TRULLI Jarno</t>
  </si>
  <si>
    <t>Red Bull</t>
  </si>
  <si>
    <t>MRO RACING</t>
  </si>
  <si>
    <t>HAMILTON Lewis</t>
  </si>
  <si>
    <t>Williams</t>
  </si>
  <si>
    <t>Mercedes (Brawn)</t>
  </si>
  <si>
    <t>ZEI RACING</t>
  </si>
  <si>
    <t>BARRICHELLO Rubens</t>
  </si>
  <si>
    <t>GLOCK Timo</t>
  </si>
  <si>
    <t>MAM RACING</t>
  </si>
  <si>
    <t>KAI RACING</t>
  </si>
  <si>
    <t>MASSA Felipe</t>
  </si>
  <si>
    <t>Ferrari (Toro Rosso)</t>
  </si>
  <si>
    <t>GUE RACING</t>
  </si>
  <si>
    <t>ALONSO Fernando</t>
  </si>
  <si>
    <t>FISICHELLA Giancarlo</t>
  </si>
  <si>
    <t>** Best Possible Team **</t>
  </si>
  <si>
    <t>KUBICA Robert</t>
  </si>
  <si>
    <t>McLaren</t>
  </si>
  <si>
    <t>SENNA Bruno</t>
  </si>
  <si>
    <t>Ferrari</t>
  </si>
  <si>
    <t>HUELKENBERG Nico</t>
  </si>
  <si>
    <t>Mercedes GP</t>
  </si>
  <si>
    <t>KOBAYASHI Kamui</t>
  </si>
  <si>
    <t>Mercedes (McLaren)</t>
  </si>
  <si>
    <t>AFG RACING</t>
  </si>
  <si>
    <t>Virgin</t>
  </si>
  <si>
    <t>SUTIL Adrian</t>
  </si>
  <si>
    <t>FAN RACING</t>
  </si>
  <si>
    <t>DI RESTA Paul</t>
  </si>
  <si>
    <t>HEIDFELD Nick</t>
  </si>
  <si>
    <t>ROSBERG Nico</t>
  </si>
  <si>
    <t>PEREZ Sergio</t>
  </si>
  <si>
    <t>SCHUMACHER Michael</t>
  </si>
  <si>
    <r>
      <t>season 2009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</si>
  <si>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r>
      <t>season 2010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</si>
  <si>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r>
      <t>season 2011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</si>
  <si>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YEAR</t>
  </si>
  <si>
    <t>MAX. POINTS p. GP</t>
  </si>
  <si>
    <t>MAX. POINTS TOTAL</t>
  </si>
  <si>
    <t>POINTS CHAMPION</t>
  </si>
  <si>
    <t>VICE CHAMPION</t>
  </si>
  <si>
    <t>POINTS VICE CHAMPION</t>
  </si>
  <si>
    <t>GPs VICE CHAMPION</t>
  </si>
  <si>
    <t>DIFFERENCE POINTS MAX. vs. POINTS CHAMPION</t>
  </si>
  <si>
    <t>DIFFERENCE GPs MAX. vs. GPs CHAMPION</t>
  </si>
  <si>
    <t>DIFFERENCE POINTS CHAMPION vs. POINTS VICE CHAMPION</t>
  </si>
  <si>
    <t>DIFFERRENCE GPs CHAMPION vs. GPs VICE CHAMPION</t>
  </si>
  <si>
    <t>GPs RATIO VICE CHAMPION</t>
  </si>
  <si>
    <t>TOTAL AMOUNT GPs</t>
  </si>
  <si>
    <t>Amount Teams</t>
  </si>
  <si>
    <t>Difference Points Max. vs. Points Champion</t>
  </si>
  <si>
    <t>Difference Points Champion vs. Points Vice Champion</t>
  </si>
  <si>
    <t>POINTS RATIO VICE CHAMPION</t>
  </si>
  <si>
    <t>POINTS RATIO CHAMPION</t>
  </si>
  <si>
    <t>GPs RATIO CHAMPION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</si>
</sst>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_ ;[Red]\-#,##0.000\ "/>
  </numFmts>
  <fonts count="1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3" borderId="1" xfId="0" applyFont="1" applyFill="1" applyBorder="1" applyAlignment="1">
      <alignment horizontal="center" textRotation="75"/>
    </xf>
    <xf numFmtId="0" fontId="2" fillId="0" borderId="0" xfId="0" applyFont="1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textRotation="75"/>
    </xf>
    <xf numFmtId="0" fontId="9" fillId="0" borderId="0" xfId="0" applyFont="1"/>
    <xf numFmtId="0" fontId="9" fillId="0" borderId="13" xfId="0" applyFont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6" borderId="3" xfId="0" applyFont="1" applyFill="1" applyBorder="1" applyAlignment="1">
      <alignment horizontal="center" textRotation="75"/>
    </xf>
    <xf numFmtId="0" fontId="1" fillId="6" borderId="17" xfId="0" applyFont="1" applyFill="1" applyBorder="1" applyAlignment="1">
      <alignment horizontal="center" textRotation="75"/>
    </xf>
    <xf numFmtId="0" fontId="1" fillId="6" borderId="11" xfId="0" applyFont="1" applyFill="1" applyBorder="1" applyAlignment="1">
      <alignment horizontal="center" textRotation="75"/>
    </xf>
    <xf numFmtId="0" fontId="1" fillId="6" borderId="12" xfId="0" applyFont="1" applyFill="1" applyBorder="1" applyAlignment="1">
      <alignment horizontal="center" textRotation="75"/>
    </xf>
    <xf numFmtId="0" fontId="1" fillId="10" borderId="10" xfId="0" applyFont="1" applyFill="1" applyBorder="1" applyAlignment="1">
      <alignment horizontal="center" textRotation="75"/>
    </xf>
    <xf numFmtId="0" fontId="1" fillId="10" borderId="11" xfId="0" applyFont="1" applyFill="1" applyBorder="1" applyAlignment="1">
      <alignment horizontal="center" textRotation="75"/>
    </xf>
    <xf numFmtId="0" fontId="1" fillId="10" borderId="12" xfId="0" applyFont="1" applyFill="1" applyBorder="1" applyAlignment="1">
      <alignment horizontal="center" textRotation="75"/>
    </xf>
    <xf numFmtId="0" fontId="1" fillId="8" borderId="10" xfId="0" applyFont="1" applyFill="1" applyBorder="1" applyAlignment="1">
      <alignment horizontal="center" textRotation="75"/>
    </xf>
    <xf numFmtId="0" fontId="1" fillId="8" borderId="11" xfId="0" applyFont="1" applyFill="1" applyBorder="1" applyAlignment="1">
      <alignment horizontal="center" textRotation="75"/>
    </xf>
    <xf numFmtId="0" fontId="1" fillId="8" borderId="12" xfId="0" applyFont="1" applyFill="1" applyBorder="1" applyAlignment="1">
      <alignment horizontal="center" textRotation="75"/>
    </xf>
    <xf numFmtId="0" fontId="1" fillId="3" borderId="10" xfId="0" applyFont="1" applyFill="1" applyBorder="1" applyAlignment="1">
      <alignment horizontal="center" textRotation="75"/>
    </xf>
    <xf numFmtId="0" fontId="1" fillId="3" borderId="12" xfId="0" applyFont="1" applyFill="1" applyBorder="1" applyAlignment="1">
      <alignment horizontal="center" textRotation="75"/>
    </xf>
    <xf numFmtId="0" fontId="1" fillId="9" borderId="10" xfId="0" applyFont="1" applyFill="1" applyBorder="1" applyAlignment="1">
      <alignment horizontal="center" textRotation="75"/>
    </xf>
    <xf numFmtId="0" fontId="1" fillId="9" borderId="12" xfId="0" applyFont="1" applyFill="1" applyBorder="1" applyAlignment="1">
      <alignment horizontal="center" textRotation="75"/>
    </xf>
    <xf numFmtId="164" fontId="1" fillId="7" borderId="10" xfId="0" applyNumberFormat="1" applyFont="1" applyFill="1" applyBorder="1" applyAlignment="1">
      <alignment horizontal="center" textRotation="75"/>
    </xf>
    <xf numFmtId="164" fontId="1" fillId="7" borderId="12" xfId="0" applyNumberFormat="1" applyFont="1" applyFill="1" applyBorder="1" applyAlignment="1">
      <alignment horizontal="center" textRotation="75"/>
    </xf>
    <xf numFmtId="164" fontId="1" fillId="2" borderId="10" xfId="0" applyNumberFormat="1" applyFont="1" applyFill="1" applyBorder="1" applyAlignment="1">
      <alignment horizontal="center" textRotation="75"/>
    </xf>
    <xf numFmtId="164" fontId="1" fillId="2" borderId="12" xfId="0" applyNumberFormat="1" applyFont="1" applyFill="1" applyBorder="1" applyAlignment="1">
      <alignment horizontal="center" textRotation="75"/>
    </xf>
    <xf numFmtId="0" fontId="10" fillId="6" borderId="20" xfId="0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3" fillId="10" borderId="7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2" fillId="8" borderId="7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164" fontId="12" fillId="7" borderId="5" xfId="0" applyNumberFormat="1" applyFont="1" applyFill="1" applyBorder="1" applyAlignment="1">
      <alignment horizontal="center"/>
    </xf>
    <xf numFmtId="164" fontId="12" fillId="7" borderId="7" xfId="0" applyNumberFormat="1" applyFont="1" applyFill="1" applyBorder="1" applyAlignment="1">
      <alignment horizontal="center"/>
    </xf>
    <xf numFmtId="164" fontId="13" fillId="2" borderId="5" xfId="0" applyNumberFormat="1" applyFont="1" applyFill="1" applyBorder="1" applyAlignment="1">
      <alignment horizontal="center"/>
    </xf>
    <xf numFmtId="164" fontId="12" fillId="2" borderId="7" xfId="0" applyNumberFormat="1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0" borderId="9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164" fontId="13" fillId="7" borderId="8" xfId="0" applyNumberFormat="1" applyFont="1" applyFill="1" applyBorder="1" applyAlignment="1">
      <alignment horizontal="center"/>
    </xf>
    <xf numFmtId="164" fontId="13" fillId="7" borderId="9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  <xf numFmtId="164" fontId="12" fillId="2" borderId="9" xfId="0" applyNumberFormat="1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164" fontId="12" fillId="7" borderId="8" xfId="0" applyNumberFormat="1" applyFont="1" applyFill="1" applyBorder="1" applyAlignment="1">
      <alignment horizontal="center"/>
    </xf>
    <xf numFmtId="164" fontId="12" fillId="7" borderId="9" xfId="0" applyNumberFormat="1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0" fontId="12" fillId="10" borderId="14" xfId="0" applyFont="1" applyFill="1" applyBorder="1" applyAlignment="1">
      <alignment horizontal="center"/>
    </xf>
    <xf numFmtId="0" fontId="13" fillId="10" borderId="15" xfId="0" applyFont="1" applyFill="1" applyBorder="1" applyAlignment="1">
      <alignment horizontal="center"/>
    </xf>
    <xf numFmtId="0" fontId="13" fillId="10" borderId="16" xfId="0" applyFont="1" applyFill="1" applyBorder="1" applyAlignment="1">
      <alignment horizontal="center"/>
    </xf>
    <xf numFmtId="0" fontId="12" fillId="8" borderId="14" xfId="0" applyFont="1" applyFill="1" applyBorder="1" applyAlignment="1">
      <alignment horizontal="center"/>
    </xf>
    <xf numFmtId="0" fontId="12" fillId="8" borderId="15" xfId="0" applyFont="1" applyFill="1" applyBorder="1" applyAlignment="1">
      <alignment horizontal="center"/>
    </xf>
    <xf numFmtId="0" fontId="12" fillId="8" borderId="16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0" fontId="13" fillId="9" borderId="14" xfId="0" applyFont="1" applyFill="1" applyBorder="1" applyAlignment="1">
      <alignment horizontal="center"/>
    </xf>
    <xf numFmtId="0" fontId="13" fillId="9" borderId="16" xfId="0" applyFont="1" applyFill="1" applyBorder="1" applyAlignment="1">
      <alignment horizontal="center"/>
    </xf>
    <xf numFmtId="164" fontId="12" fillId="7" borderId="14" xfId="0" applyNumberFormat="1" applyFont="1" applyFill="1" applyBorder="1" applyAlignment="1">
      <alignment horizontal="center"/>
    </xf>
    <xf numFmtId="164" fontId="12" fillId="7" borderId="16" xfId="0" applyNumberFormat="1" applyFont="1" applyFill="1" applyBorder="1" applyAlignment="1">
      <alignment horizontal="center"/>
    </xf>
    <xf numFmtId="164" fontId="12" fillId="2" borderId="14" xfId="0" applyNumberFormat="1" applyFont="1" applyFill="1" applyBorder="1" applyAlignment="1">
      <alignment horizontal="center"/>
    </xf>
    <xf numFmtId="164" fontId="12" fillId="2" borderId="16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Standard" xfId="0" builtinId="0"/>
  </cellStyles>
  <dxfs count="2"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006600"/>
      <color rgb="FFEAEAEA"/>
      <color rgb="FFFFFF99"/>
      <color rgb="FFDDDDD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workbookViewId="0"/>
  </sheetViews>
  <sheetFormatPr baseColWidth="10" defaultRowHeight="18.75" x14ac:dyDescent="0.3"/>
  <cols>
    <col min="1" max="14" width="8.7109375" style="25" customWidth="1"/>
    <col min="15" max="18" width="8.7109375" style="26" customWidth="1"/>
    <col min="19" max="16384" width="11.42578125" style="22"/>
  </cols>
  <sheetData>
    <row r="1" spans="1:18" s="21" customFormat="1" ht="234" customHeight="1" thickBot="1" x14ac:dyDescent="0.3">
      <c r="A1" s="27" t="s">
        <v>60</v>
      </c>
      <c r="B1" s="28" t="s">
        <v>72</v>
      </c>
      <c r="C1" s="29" t="s">
        <v>61</v>
      </c>
      <c r="D1" s="30" t="s">
        <v>62</v>
      </c>
      <c r="E1" s="31" t="s">
        <v>4</v>
      </c>
      <c r="F1" s="32" t="s">
        <v>63</v>
      </c>
      <c r="G1" s="33" t="s">
        <v>5</v>
      </c>
      <c r="H1" s="34" t="s">
        <v>64</v>
      </c>
      <c r="I1" s="35" t="s">
        <v>65</v>
      </c>
      <c r="J1" s="36" t="s">
        <v>66</v>
      </c>
      <c r="K1" s="37" t="s">
        <v>67</v>
      </c>
      <c r="L1" s="38" t="s">
        <v>68</v>
      </c>
      <c r="M1" s="39" t="s">
        <v>69</v>
      </c>
      <c r="N1" s="40" t="s">
        <v>70</v>
      </c>
      <c r="O1" s="41" t="s">
        <v>77</v>
      </c>
      <c r="P1" s="42" t="s">
        <v>76</v>
      </c>
      <c r="Q1" s="43" t="s">
        <v>78</v>
      </c>
      <c r="R1" s="44" t="s">
        <v>71</v>
      </c>
    </row>
    <row r="2" spans="1:18" x14ac:dyDescent="0.3">
      <c r="A2" s="45">
        <v>2006</v>
      </c>
      <c r="B2" s="46">
        <v>18</v>
      </c>
      <c r="C2" s="47">
        <v>12</v>
      </c>
      <c r="D2" s="48">
        <f>B2*C2</f>
        <v>216</v>
      </c>
      <c r="E2" s="49" t="s">
        <v>0</v>
      </c>
      <c r="F2" s="50">
        <v>98</v>
      </c>
      <c r="G2" s="51">
        <v>9</v>
      </c>
      <c r="H2" s="52" t="s">
        <v>2</v>
      </c>
      <c r="I2" s="53">
        <v>89</v>
      </c>
      <c r="J2" s="54">
        <v>7</v>
      </c>
      <c r="K2" s="55">
        <f>D2-F2</f>
        <v>118</v>
      </c>
      <c r="L2" s="56">
        <f>B2-G2</f>
        <v>9</v>
      </c>
      <c r="M2" s="57">
        <f>F2-I2</f>
        <v>9</v>
      </c>
      <c r="N2" s="58">
        <f>G2-J2</f>
        <v>2</v>
      </c>
      <c r="O2" s="59">
        <f>F2/D2</f>
        <v>0.45370370370370372</v>
      </c>
      <c r="P2" s="60">
        <f>I2/D2</f>
        <v>0.41203703703703703</v>
      </c>
      <c r="Q2" s="61">
        <f t="shared" ref="Q2:Q7" si="0">G2/B2</f>
        <v>0.5</v>
      </c>
      <c r="R2" s="62">
        <f>J2/B2</f>
        <v>0.3888888888888889</v>
      </c>
    </row>
    <row r="3" spans="1:18" x14ac:dyDescent="0.3">
      <c r="A3" s="63">
        <v>2007</v>
      </c>
      <c r="B3" s="64">
        <v>17</v>
      </c>
      <c r="C3" s="65">
        <v>13</v>
      </c>
      <c r="D3" s="66">
        <f t="shared" ref="D3:D7" si="1">B3*C3</f>
        <v>221</v>
      </c>
      <c r="E3" s="67" t="s">
        <v>0</v>
      </c>
      <c r="F3" s="68">
        <v>123</v>
      </c>
      <c r="G3" s="69">
        <v>7</v>
      </c>
      <c r="H3" s="70" t="s">
        <v>2</v>
      </c>
      <c r="I3" s="71">
        <v>123</v>
      </c>
      <c r="J3" s="72">
        <v>6</v>
      </c>
      <c r="K3" s="73">
        <f t="shared" ref="K3:K7" si="2">D3-F3</f>
        <v>98</v>
      </c>
      <c r="L3" s="74">
        <f>B3-G3</f>
        <v>10</v>
      </c>
      <c r="M3" s="75">
        <f t="shared" ref="M3:M7" si="3">F3-I3</f>
        <v>0</v>
      </c>
      <c r="N3" s="76">
        <f t="shared" ref="N3:N7" si="4">G3-J3</f>
        <v>1</v>
      </c>
      <c r="O3" s="77">
        <f t="shared" ref="O3:O7" si="5">F3/D3</f>
        <v>0.5565610859728507</v>
      </c>
      <c r="P3" s="78">
        <f t="shared" ref="P3:P7" si="6">I3/D3</f>
        <v>0.5565610859728507</v>
      </c>
      <c r="Q3" s="79">
        <f t="shared" si="0"/>
        <v>0.41176470588235292</v>
      </c>
      <c r="R3" s="80">
        <f t="shared" ref="R3:R7" si="7">J3/B3</f>
        <v>0.35294117647058826</v>
      </c>
    </row>
    <row r="4" spans="1:18" x14ac:dyDescent="0.3">
      <c r="A4" s="63">
        <v>2008</v>
      </c>
      <c r="B4" s="64">
        <v>18</v>
      </c>
      <c r="C4" s="65">
        <v>14</v>
      </c>
      <c r="D4" s="66">
        <f t="shared" si="1"/>
        <v>252</v>
      </c>
      <c r="E4" s="67" t="s">
        <v>1</v>
      </c>
      <c r="F4" s="68">
        <v>113</v>
      </c>
      <c r="G4" s="69">
        <v>2</v>
      </c>
      <c r="H4" s="70" t="s">
        <v>6</v>
      </c>
      <c r="I4" s="71">
        <v>104</v>
      </c>
      <c r="J4" s="72">
        <v>4</v>
      </c>
      <c r="K4" s="81">
        <f t="shared" si="2"/>
        <v>139</v>
      </c>
      <c r="L4" s="74">
        <f t="shared" ref="L4:L7" si="8">B4-G4</f>
        <v>16</v>
      </c>
      <c r="M4" s="82">
        <f t="shared" si="3"/>
        <v>9</v>
      </c>
      <c r="N4" s="83">
        <f t="shared" si="4"/>
        <v>-2</v>
      </c>
      <c r="O4" s="84">
        <f t="shared" si="5"/>
        <v>0.44841269841269843</v>
      </c>
      <c r="P4" s="85">
        <f t="shared" si="6"/>
        <v>0.41269841269841268</v>
      </c>
      <c r="Q4" s="79">
        <f t="shared" si="0"/>
        <v>0.1111111111111111</v>
      </c>
      <c r="R4" s="80">
        <f t="shared" si="7"/>
        <v>0.22222222222222221</v>
      </c>
    </row>
    <row r="5" spans="1:18" x14ac:dyDescent="0.3">
      <c r="A5" s="63">
        <v>2009</v>
      </c>
      <c r="B5" s="64">
        <v>17</v>
      </c>
      <c r="C5" s="65">
        <v>14</v>
      </c>
      <c r="D5" s="66">
        <f t="shared" si="1"/>
        <v>238</v>
      </c>
      <c r="E5" s="67" t="s">
        <v>2</v>
      </c>
      <c r="F5" s="68">
        <v>87</v>
      </c>
      <c r="G5" s="69">
        <v>3</v>
      </c>
      <c r="H5" s="70" t="s">
        <v>3</v>
      </c>
      <c r="I5" s="71">
        <v>87</v>
      </c>
      <c r="J5" s="72">
        <v>0</v>
      </c>
      <c r="K5" s="81">
        <f t="shared" si="2"/>
        <v>151</v>
      </c>
      <c r="L5" s="74">
        <f t="shared" si="8"/>
        <v>14</v>
      </c>
      <c r="M5" s="75">
        <f t="shared" si="3"/>
        <v>0</v>
      </c>
      <c r="N5" s="76">
        <f t="shared" si="4"/>
        <v>3</v>
      </c>
      <c r="O5" s="84">
        <f t="shared" si="5"/>
        <v>0.36554621848739494</v>
      </c>
      <c r="P5" s="85">
        <f t="shared" si="6"/>
        <v>0.36554621848739494</v>
      </c>
      <c r="Q5" s="79">
        <f t="shared" si="0"/>
        <v>0.17647058823529413</v>
      </c>
      <c r="R5" s="80">
        <f t="shared" si="7"/>
        <v>0</v>
      </c>
    </row>
    <row r="6" spans="1:18" x14ac:dyDescent="0.3">
      <c r="A6" s="63">
        <v>2010</v>
      </c>
      <c r="B6" s="64">
        <v>19</v>
      </c>
      <c r="C6" s="65">
        <v>14</v>
      </c>
      <c r="D6" s="66">
        <f t="shared" si="1"/>
        <v>266</v>
      </c>
      <c r="E6" s="67" t="s">
        <v>3</v>
      </c>
      <c r="F6" s="68">
        <v>118</v>
      </c>
      <c r="G6" s="69">
        <v>3</v>
      </c>
      <c r="H6" s="70" t="s">
        <v>2</v>
      </c>
      <c r="I6" s="71">
        <v>114</v>
      </c>
      <c r="J6" s="72">
        <v>0</v>
      </c>
      <c r="K6" s="81">
        <f t="shared" si="2"/>
        <v>148</v>
      </c>
      <c r="L6" s="74">
        <f t="shared" si="8"/>
        <v>16</v>
      </c>
      <c r="M6" s="82">
        <f t="shared" si="3"/>
        <v>4</v>
      </c>
      <c r="N6" s="76">
        <f t="shared" si="4"/>
        <v>3</v>
      </c>
      <c r="O6" s="84">
        <f t="shared" si="5"/>
        <v>0.44360902255639095</v>
      </c>
      <c r="P6" s="85">
        <f t="shared" si="6"/>
        <v>0.42857142857142855</v>
      </c>
      <c r="Q6" s="79">
        <f t="shared" si="0"/>
        <v>0.15789473684210525</v>
      </c>
      <c r="R6" s="80">
        <f t="shared" si="7"/>
        <v>0</v>
      </c>
    </row>
    <row r="7" spans="1:18" x14ac:dyDescent="0.3">
      <c r="A7" s="86">
        <v>2011</v>
      </c>
      <c r="B7" s="87">
        <v>19</v>
      </c>
      <c r="C7" s="88">
        <v>19</v>
      </c>
      <c r="D7" s="89">
        <f t="shared" si="1"/>
        <v>361</v>
      </c>
      <c r="E7" s="90" t="s">
        <v>2</v>
      </c>
      <c r="F7" s="91">
        <v>161</v>
      </c>
      <c r="G7" s="92">
        <v>9</v>
      </c>
      <c r="H7" s="93" t="s">
        <v>1</v>
      </c>
      <c r="I7" s="94">
        <v>131</v>
      </c>
      <c r="J7" s="95">
        <v>3</v>
      </c>
      <c r="K7" s="96">
        <f t="shared" si="2"/>
        <v>200</v>
      </c>
      <c r="L7" s="74">
        <f t="shared" si="8"/>
        <v>10</v>
      </c>
      <c r="M7" s="97">
        <f t="shared" si="3"/>
        <v>30</v>
      </c>
      <c r="N7" s="98">
        <f t="shared" si="4"/>
        <v>6</v>
      </c>
      <c r="O7" s="99">
        <f t="shared" si="5"/>
        <v>0.44598337950138506</v>
      </c>
      <c r="P7" s="100">
        <f t="shared" si="6"/>
        <v>0.36288088642659277</v>
      </c>
      <c r="Q7" s="101">
        <f t="shared" si="0"/>
        <v>0.47368421052631576</v>
      </c>
      <c r="R7" s="102">
        <f t="shared" si="7"/>
        <v>0.15789473684210525</v>
      </c>
    </row>
    <row r="8" spans="1:18" x14ac:dyDescent="0.3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  <c r="P8" s="24"/>
      <c r="Q8" s="24"/>
      <c r="R8" s="24"/>
    </row>
  </sheetData>
  <conditionalFormatting sqref="M1:N1048576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{52763C40-52B4-4532-956E-FC578E00E745}</x14:id>
        </ext>
      </extLst>
    </cfRule>
  </conditionalFormatting>
  <conditionalFormatting sqref="O1:P1048576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{E5C5857B-C731-4844-AD90-CDCA46E08383}</x14:id>
        </ext>
      </extLst>
    </cfRule>
  </conditionalFormatting>
  <conditionalFormatting sqref="Q1:R1048576">
    <cfRule type="dataBar" priority="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{F8F1B97E-DC95-4F26-8759-66AD846E44B6}</x14:id>
        </ext>
      </extLst>
    </cfRule>
  </conditionalFormatting>
  <conditionalFormatting sqref="F1:F1048576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{ECF89E8C-BC4C-4894-821E-53B7862C1A56}</x14:id>
        </ext>
      </extLst>
    </cfRule>
  </conditionalFormatting>
  <conditionalFormatting sqref="E1:E1048576">
    <cfRule type="duplicateValues" dxfId="1" priority="17"/>
  </conditionalFormatting>
  <conditionalFormatting sqref="H1:H1048576">
    <cfRule type="duplicateValues" dxfId="0" priority="16"/>
  </conditionalFormatting>
  <conditionalFormatting sqref="G1:G1048576">
    <cfRule type="dataBar" priority="1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{9595AD27-6858-43FA-A91A-A2BC1BDE2518}</x14:id>
        </ext>
      </extLst>
    </cfRule>
  </conditionalFormatting>
  <conditionalFormatting sqref="I1:I1048576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{9DFD1691-AB12-4110-9862-E437F3230A4E}</x14:id>
        </ext>
      </extLst>
    </cfRule>
  </conditionalFormatting>
  <conditionalFormatting sqref="J1:L1048576">
    <cfRule type="dataBar" priority="1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{69BB96A1-9F10-4A81-8128-2EB935745C70}</x14:id>
        </ext>
      </extLst>
    </cfRule>
  </conditionalFormatting>
  <conditionalFormatting sqref="N1:N1048576">
    <cfRule type="dataBar" priority="1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{4DBEDD2A-DCBD-4366-8C19-62B3805D5F06}</x14:id>
        </ext>
      </extLst>
    </cfRule>
  </conditionalFormatting>
  <conditionalFormatting sqref="J1:J1048576">
    <cfRule type="dataBar" priority="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{D10580F5-4CDE-4ED2-9700-35E5D6D09814}</x14:id>
        </ext>
      </extLst>
    </cfRule>
  </conditionalFormatting>
  <conditionalFormatting sqref="R1:R1048576">
    <cfRule type="dataBar" priority="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{9C25F32F-9C97-4D65-950C-3FAD0A416542}</x14:id>
        </ext>
      </extLst>
    </cfRule>
  </conditionalFormatting>
  <conditionalFormatting sqref="K1:K1048576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{94DE3E94-E4B1-4933-9043-A8023569282C}</x14:id>
        </ext>
      </extLst>
    </cfRule>
  </conditionalFormatting>
  <conditionalFormatting sqref="F1:F1048576 I1:I1048576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{20D0C35C-6E97-4EA7-AA27-C980B4758832}</x14:id>
        </ext>
      </extLst>
    </cfRule>
  </conditionalFormatting>
  <conditionalFormatting sqref="G1:G1048576 J1:J1048576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{ED0D48C2-9C22-4165-B2AB-BBD4E4B6DDF4}</x14:id>
        </ext>
      </extLst>
    </cfRule>
  </conditionalFormatting>
  <conditionalFormatting sqref="L1:L1048576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{2EA6D4B6-79A9-4D15-8F72-3EBD61DF28F9}</x14:id>
        </ext>
      </extLst>
    </cfRule>
  </conditionalFormatting>
  <pageMargins left="0.25" right="0.25" top="0.75" bottom="0.75" header="0.3" footer="0.3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2763C40-52B4-4532-956E-FC578E00E7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M1:N1048576</xm:sqref>
        </x14:conditionalFormatting>
        <x14:conditionalFormatting xmlns:xm="http://schemas.microsoft.com/office/excel/2006/main">
          <x14:cfRule type="dataBar" id="{E5C5857B-C731-4844-AD90-CDCA46E083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O1:P1048576</xm:sqref>
        </x14:conditionalFormatting>
        <x14:conditionalFormatting xmlns:xm="http://schemas.microsoft.com/office/excel/2006/main">
          <x14:cfRule type="dataBar" id="{F8F1B97E-DC95-4F26-8759-66AD846E44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Q1:R1048576</xm:sqref>
        </x14:conditionalFormatting>
        <x14:conditionalFormatting xmlns:xm="http://schemas.microsoft.com/office/excel/2006/main">
          <x14:cfRule type="dataBar" id="{ECF89E8C-BC4C-4894-821E-53B7862C1A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F1:F1048576</xm:sqref>
        </x14:conditionalFormatting>
        <x14:conditionalFormatting xmlns:xm="http://schemas.microsoft.com/office/excel/2006/main">
          <x14:cfRule type="dataBar" id="{9595AD27-6858-43FA-A91A-A2BC1BDE2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G1:G1048576</xm:sqref>
        </x14:conditionalFormatting>
        <x14:conditionalFormatting xmlns:xm="http://schemas.microsoft.com/office/excel/2006/main">
          <x14:cfRule type="dataBar" id="{9DFD1691-AB12-4110-9862-E437F3230A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I1:I1048576</xm:sqref>
        </x14:conditionalFormatting>
        <x14:conditionalFormatting xmlns:xm="http://schemas.microsoft.com/office/excel/2006/main">
          <x14:cfRule type="dataBar" id="{69BB96A1-9F10-4A81-8128-2EB935745C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J1:L1048576</xm:sqref>
        </x14:conditionalFormatting>
        <x14:conditionalFormatting xmlns:xm="http://schemas.microsoft.com/office/excel/2006/main">
          <x14:cfRule type="dataBar" id="{4DBEDD2A-DCBD-4366-8C19-62B3805D5F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N1:N1048576</xm:sqref>
        </x14:conditionalFormatting>
        <x14:conditionalFormatting xmlns:xm="http://schemas.microsoft.com/office/excel/2006/main">
          <x14:cfRule type="dataBar" id="{D10580F5-4CDE-4ED2-9700-35E5D6D098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J1:J1048576</xm:sqref>
        </x14:conditionalFormatting>
        <x14:conditionalFormatting xmlns:xm="http://schemas.microsoft.com/office/excel/2006/main">
          <x14:cfRule type="dataBar" id="{9C25F32F-9C97-4D65-950C-3FAD0A4165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R1:R1048576</xm:sqref>
        </x14:conditionalFormatting>
        <x14:conditionalFormatting xmlns:xm="http://schemas.microsoft.com/office/excel/2006/main">
          <x14:cfRule type="dataBar" id="{94DE3E94-E4B1-4933-9043-A802356928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K1:K1048576</xm:sqref>
        </x14:conditionalFormatting>
        <x14:conditionalFormatting xmlns:xm="http://schemas.microsoft.com/office/excel/2006/main">
          <x14:cfRule type="dataBar" id="{20D0C35C-6E97-4EA7-AA27-C980B47588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F1:F1048576 I1:I1048576</xm:sqref>
        </x14:conditionalFormatting>
        <x14:conditionalFormatting xmlns:xm="http://schemas.microsoft.com/office/excel/2006/main">
          <x14:cfRule type="dataBar" id="{ED0D48C2-9C22-4165-B2AB-BBD4E4B6DD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G1:G1048576 J1:J1048576</xm:sqref>
        </x14:conditionalFormatting>
        <x14:conditionalFormatting xmlns:xm="http://schemas.microsoft.com/office/excel/2006/main">
          <x14:cfRule type="dataBar" id="{2EA6D4B6-79A9-4D15-8F72-3EBD61DF28F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/>
  </sheetViews>
  <sheetFormatPr baseColWidth="10" defaultColWidth="35.28515625" defaultRowHeight="12" x14ac:dyDescent="0.2"/>
  <cols>
    <col min="1" max="1" width="23.140625" style="2" bestFit="1" customWidth="1"/>
    <col min="2" max="2" width="20.85546875" style="2" bestFit="1" customWidth="1"/>
    <col min="3" max="3" width="19.42578125" style="2" bestFit="1" customWidth="1"/>
    <col min="4" max="4" width="12.5703125" style="2" bestFit="1" customWidth="1"/>
    <col min="5" max="5" width="19.140625" style="2" bestFit="1" customWidth="1"/>
    <col min="6" max="6" width="13.5703125" style="2" bestFit="1" customWidth="1"/>
    <col min="7" max="7" width="3.7109375" style="3" customWidth="1"/>
    <col min="8" max="8" width="5.7109375" style="3" customWidth="1"/>
    <col min="9" max="10" width="5.7109375" style="6" customWidth="1"/>
    <col min="11" max="16384" width="35.28515625" style="2"/>
  </cols>
  <sheetData>
    <row r="1" spans="1:10" ht="197.25" x14ac:dyDescent="0.2">
      <c r="H1" s="1" t="s">
        <v>73</v>
      </c>
      <c r="I1" s="1" t="s">
        <v>75</v>
      </c>
      <c r="J1" s="1" t="s">
        <v>74</v>
      </c>
    </row>
    <row r="2" spans="1:10" x14ac:dyDescent="0.2">
      <c r="A2" s="103" t="s">
        <v>57</v>
      </c>
      <c r="B2" s="103"/>
      <c r="C2" s="103"/>
      <c r="D2" s="103"/>
      <c r="E2" s="103"/>
      <c r="F2" s="103"/>
      <c r="G2" s="4"/>
      <c r="H2" s="5"/>
    </row>
    <row r="3" spans="1:10" x14ac:dyDescent="0.2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/>
      <c r="H3" s="9"/>
      <c r="I3" s="10"/>
      <c r="J3" s="10"/>
    </row>
    <row r="4" spans="1:10" x14ac:dyDescent="0.2">
      <c r="A4" s="11" t="s">
        <v>13</v>
      </c>
      <c r="B4" s="12" t="s">
        <v>14</v>
      </c>
      <c r="C4" s="12" t="s">
        <v>15</v>
      </c>
      <c r="D4" s="12" t="s">
        <v>16</v>
      </c>
      <c r="E4" s="12" t="s">
        <v>17</v>
      </c>
      <c r="F4" s="13">
        <v>421</v>
      </c>
      <c r="G4" s="8"/>
      <c r="H4" s="14">
        <f>COUNT(F4:F12)-1</f>
        <v>8</v>
      </c>
      <c r="I4" s="15">
        <f>F4-F5</f>
        <v>65</v>
      </c>
      <c r="J4" s="15">
        <f>F12-F4</f>
        <v>102</v>
      </c>
    </row>
    <row r="5" spans="1:10" x14ac:dyDescent="0.2">
      <c r="A5" s="11" t="s">
        <v>18</v>
      </c>
      <c r="B5" s="12" t="s">
        <v>19</v>
      </c>
      <c r="C5" s="12" t="s">
        <v>15</v>
      </c>
      <c r="D5" s="12" t="s">
        <v>20</v>
      </c>
      <c r="E5" s="12" t="s">
        <v>21</v>
      </c>
      <c r="F5" s="13">
        <v>356</v>
      </c>
      <c r="G5" s="8"/>
      <c r="H5" s="9"/>
      <c r="I5" s="10"/>
      <c r="J5" s="10"/>
    </row>
    <row r="6" spans="1:10" x14ac:dyDescent="0.2">
      <c r="A6" s="11" t="s">
        <v>22</v>
      </c>
      <c r="B6" s="12" t="s">
        <v>23</v>
      </c>
      <c r="C6" s="12" t="s">
        <v>15</v>
      </c>
      <c r="D6" s="12" t="s">
        <v>24</v>
      </c>
      <c r="E6" s="12" t="s">
        <v>17</v>
      </c>
      <c r="F6" s="13">
        <v>351</v>
      </c>
      <c r="G6" s="8"/>
      <c r="H6" s="9"/>
      <c r="I6" s="10"/>
      <c r="J6" s="10"/>
    </row>
    <row r="7" spans="1:10" x14ac:dyDescent="0.2">
      <c r="A7" s="11" t="s">
        <v>25</v>
      </c>
      <c r="B7" s="12" t="s">
        <v>26</v>
      </c>
      <c r="C7" s="12" t="s">
        <v>15</v>
      </c>
      <c r="D7" s="12" t="s">
        <v>27</v>
      </c>
      <c r="E7" s="12" t="s">
        <v>28</v>
      </c>
      <c r="F7" s="13">
        <v>350.5</v>
      </c>
      <c r="G7" s="8"/>
      <c r="H7" s="9"/>
      <c r="I7" s="10"/>
      <c r="J7" s="10"/>
    </row>
    <row r="8" spans="1:10" x14ac:dyDescent="0.2">
      <c r="A8" s="11" t="s">
        <v>29</v>
      </c>
      <c r="B8" s="12" t="s">
        <v>30</v>
      </c>
      <c r="C8" s="12" t="s">
        <v>31</v>
      </c>
      <c r="D8" s="12" t="s">
        <v>16</v>
      </c>
      <c r="E8" s="12" t="s">
        <v>17</v>
      </c>
      <c r="F8" s="13">
        <v>343</v>
      </c>
      <c r="G8" s="8"/>
      <c r="H8" s="9"/>
      <c r="I8" s="10"/>
      <c r="J8" s="10"/>
    </row>
    <row r="9" spans="1:10" x14ac:dyDescent="0.2">
      <c r="A9" s="11" t="s">
        <v>32</v>
      </c>
      <c r="B9" s="12" t="s">
        <v>23</v>
      </c>
      <c r="C9" s="12" t="s">
        <v>14</v>
      </c>
      <c r="D9" s="12" t="s">
        <v>27</v>
      </c>
      <c r="E9" s="12" t="s">
        <v>21</v>
      </c>
      <c r="F9" s="13">
        <v>304.5</v>
      </c>
      <c r="G9" s="8"/>
      <c r="H9" s="9"/>
      <c r="I9" s="10"/>
      <c r="J9" s="10"/>
    </row>
    <row r="10" spans="1:10" x14ac:dyDescent="0.2">
      <c r="A10" s="11" t="s">
        <v>33</v>
      </c>
      <c r="B10" s="12" t="s">
        <v>34</v>
      </c>
      <c r="C10" s="12" t="s">
        <v>15</v>
      </c>
      <c r="D10" s="12" t="s">
        <v>16</v>
      </c>
      <c r="E10" s="12" t="s">
        <v>35</v>
      </c>
      <c r="F10" s="13">
        <v>297</v>
      </c>
      <c r="G10" s="8"/>
      <c r="H10" s="9"/>
      <c r="I10" s="10"/>
      <c r="J10" s="10"/>
    </row>
    <row r="11" spans="1:10" x14ac:dyDescent="0.2">
      <c r="A11" s="11" t="s">
        <v>36</v>
      </c>
      <c r="B11" s="12" t="s">
        <v>37</v>
      </c>
      <c r="C11" s="12" t="s">
        <v>38</v>
      </c>
      <c r="D11" s="12" t="s">
        <v>16</v>
      </c>
      <c r="E11" s="12" t="s">
        <v>17</v>
      </c>
      <c r="F11" s="13">
        <v>276</v>
      </c>
      <c r="G11" s="8"/>
      <c r="H11" s="9"/>
      <c r="I11" s="10"/>
      <c r="J11" s="10"/>
    </row>
    <row r="12" spans="1:10" x14ac:dyDescent="0.2">
      <c r="A12" s="16" t="s">
        <v>39</v>
      </c>
      <c r="B12" s="17" t="s">
        <v>15</v>
      </c>
      <c r="C12" s="17" t="s">
        <v>14</v>
      </c>
      <c r="D12" s="17" t="s">
        <v>16</v>
      </c>
      <c r="E12" s="17" t="s">
        <v>28</v>
      </c>
      <c r="F12" s="18">
        <v>523</v>
      </c>
      <c r="G12" s="8"/>
      <c r="H12" s="9"/>
      <c r="I12" s="10"/>
      <c r="J12" s="10"/>
    </row>
    <row r="13" spans="1:10" x14ac:dyDescent="0.2">
      <c r="B13" s="19"/>
      <c r="C13" s="19"/>
      <c r="D13" s="19"/>
      <c r="E13" s="19"/>
      <c r="G13" s="20"/>
      <c r="I13" s="10"/>
      <c r="J13" s="10"/>
    </row>
    <row r="14" spans="1:10" x14ac:dyDescent="0.2">
      <c r="A14" s="103" t="s">
        <v>58</v>
      </c>
      <c r="B14" s="103"/>
      <c r="C14" s="103"/>
      <c r="D14" s="103"/>
      <c r="E14" s="103"/>
      <c r="F14" s="103"/>
      <c r="G14" s="4"/>
      <c r="H14" s="5"/>
      <c r="I14" s="10"/>
      <c r="J14" s="10"/>
    </row>
    <row r="15" spans="1:10" x14ac:dyDescent="0.2">
      <c r="A15" s="7" t="s">
        <v>7</v>
      </c>
      <c r="B15" s="7" t="s">
        <v>8</v>
      </c>
      <c r="C15" s="7" t="s">
        <v>9</v>
      </c>
      <c r="D15" s="7" t="s">
        <v>10</v>
      </c>
      <c r="E15" s="7" t="s">
        <v>11</v>
      </c>
      <c r="F15" s="7" t="s">
        <v>12</v>
      </c>
      <c r="G15" s="8"/>
      <c r="H15" s="9"/>
      <c r="I15" s="10"/>
      <c r="J15" s="10"/>
    </row>
    <row r="16" spans="1:10" x14ac:dyDescent="0.2">
      <c r="A16" s="11" t="s">
        <v>25</v>
      </c>
      <c r="B16" s="12" t="s">
        <v>40</v>
      </c>
      <c r="C16" s="12" t="s">
        <v>31</v>
      </c>
      <c r="D16" s="12" t="s">
        <v>41</v>
      </c>
      <c r="E16" s="12" t="s">
        <v>21</v>
      </c>
      <c r="F16" s="13">
        <v>1088</v>
      </c>
      <c r="G16" s="8"/>
      <c r="H16" s="14">
        <f>COUNT(F16:F24)-1</f>
        <v>8</v>
      </c>
      <c r="I16" s="15">
        <f>F16-F17</f>
        <v>44</v>
      </c>
      <c r="J16" s="15">
        <f>F24-F16</f>
        <v>207</v>
      </c>
    </row>
    <row r="17" spans="1:10" x14ac:dyDescent="0.2">
      <c r="A17" s="11" t="s">
        <v>22</v>
      </c>
      <c r="B17" s="12" t="s">
        <v>42</v>
      </c>
      <c r="C17" s="12" t="s">
        <v>37</v>
      </c>
      <c r="D17" s="12" t="s">
        <v>43</v>
      </c>
      <c r="E17" s="12" t="s">
        <v>17</v>
      </c>
      <c r="F17" s="13">
        <v>1044</v>
      </c>
      <c r="G17" s="8"/>
      <c r="H17" s="9"/>
      <c r="I17" s="10"/>
      <c r="J17" s="10"/>
    </row>
    <row r="18" spans="1:10" x14ac:dyDescent="0.2">
      <c r="A18" s="11" t="s">
        <v>13</v>
      </c>
      <c r="B18" s="12" t="s">
        <v>37</v>
      </c>
      <c r="C18" s="12" t="s">
        <v>44</v>
      </c>
      <c r="D18" s="12" t="s">
        <v>45</v>
      </c>
      <c r="E18" s="12" t="s">
        <v>21</v>
      </c>
      <c r="F18" s="13">
        <v>986</v>
      </c>
      <c r="G18" s="8"/>
      <c r="H18" s="9"/>
      <c r="I18" s="10"/>
      <c r="J18" s="10"/>
    </row>
    <row r="19" spans="1:10" x14ac:dyDescent="0.2">
      <c r="A19" s="11" t="s">
        <v>32</v>
      </c>
      <c r="B19" s="12" t="s">
        <v>26</v>
      </c>
      <c r="C19" s="12" t="s">
        <v>46</v>
      </c>
      <c r="D19" s="12" t="s">
        <v>45</v>
      </c>
      <c r="E19" s="12" t="s">
        <v>21</v>
      </c>
      <c r="F19" s="13">
        <v>984</v>
      </c>
      <c r="G19" s="8"/>
      <c r="H19" s="9"/>
      <c r="I19" s="10"/>
      <c r="J19" s="10"/>
    </row>
    <row r="20" spans="1:10" x14ac:dyDescent="0.2">
      <c r="A20" s="11" t="s">
        <v>18</v>
      </c>
      <c r="B20" s="12" t="s">
        <v>44</v>
      </c>
      <c r="C20" s="12" t="s">
        <v>37</v>
      </c>
      <c r="D20" s="12" t="s">
        <v>45</v>
      </c>
      <c r="E20" s="12" t="s">
        <v>47</v>
      </c>
      <c r="F20" s="13">
        <v>942</v>
      </c>
      <c r="G20" s="8"/>
      <c r="H20" s="9"/>
      <c r="I20" s="10"/>
      <c r="J20" s="10"/>
    </row>
    <row r="21" spans="1:10" x14ac:dyDescent="0.2">
      <c r="A21" s="11" t="s">
        <v>48</v>
      </c>
      <c r="B21" s="12" t="s">
        <v>34</v>
      </c>
      <c r="C21" s="12" t="s">
        <v>14</v>
      </c>
      <c r="D21" s="12" t="s">
        <v>49</v>
      </c>
      <c r="E21" s="12" t="s">
        <v>21</v>
      </c>
      <c r="F21" s="13">
        <v>898</v>
      </c>
      <c r="G21" s="8"/>
      <c r="H21" s="9"/>
      <c r="I21" s="10"/>
      <c r="J21" s="10"/>
    </row>
    <row r="22" spans="1:10" x14ac:dyDescent="0.2">
      <c r="A22" s="11" t="s">
        <v>33</v>
      </c>
      <c r="B22" s="12" t="s">
        <v>34</v>
      </c>
      <c r="C22" s="12" t="s">
        <v>50</v>
      </c>
      <c r="D22" s="12" t="s">
        <v>24</v>
      </c>
      <c r="E22" s="12" t="s">
        <v>35</v>
      </c>
      <c r="F22" s="13">
        <v>702</v>
      </c>
      <c r="G22" s="8"/>
      <c r="H22" s="9"/>
      <c r="I22" s="10"/>
      <c r="J22" s="10"/>
    </row>
    <row r="23" spans="1:10" x14ac:dyDescent="0.2">
      <c r="A23" s="11" t="s">
        <v>51</v>
      </c>
      <c r="B23" s="12" t="s">
        <v>30</v>
      </c>
      <c r="C23" s="12" t="s">
        <v>42</v>
      </c>
      <c r="D23" s="12" t="s">
        <v>43</v>
      </c>
      <c r="E23" s="12" t="s">
        <v>35</v>
      </c>
      <c r="F23" s="13">
        <v>456</v>
      </c>
      <c r="G23" s="8"/>
      <c r="H23" s="9"/>
      <c r="I23" s="10"/>
      <c r="J23" s="10"/>
    </row>
    <row r="24" spans="1:10" x14ac:dyDescent="0.2">
      <c r="A24" s="16" t="s">
        <v>39</v>
      </c>
      <c r="B24" s="17" t="s">
        <v>37</v>
      </c>
      <c r="C24" s="17" t="s">
        <v>50</v>
      </c>
      <c r="D24" s="17" t="s">
        <v>24</v>
      </c>
      <c r="E24" s="17" t="s">
        <v>21</v>
      </c>
      <c r="F24" s="18">
        <v>1295</v>
      </c>
      <c r="G24" s="8"/>
      <c r="H24" s="9"/>
      <c r="I24" s="10"/>
      <c r="J24" s="2"/>
    </row>
    <row r="25" spans="1:10" x14ac:dyDescent="0.2">
      <c r="A25" s="3"/>
      <c r="B25" s="19"/>
      <c r="C25" s="19"/>
      <c r="D25" s="19"/>
      <c r="E25" s="19"/>
      <c r="F25" s="3"/>
      <c r="G25" s="20"/>
      <c r="I25" s="10"/>
      <c r="J25" s="10"/>
    </row>
    <row r="26" spans="1:10" x14ac:dyDescent="0.2">
      <c r="A26" s="103" t="s">
        <v>59</v>
      </c>
      <c r="B26" s="103"/>
      <c r="C26" s="103"/>
      <c r="D26" s="103"/>
      <c r="E26" s="103"/>
      <c r="F26" s="103"/>
      <c r="G26" s="4"/>
      <c r="H26" s="5"/>
      <c r="I26" s="10"/>
      <c r="J26" s="10"/>
    </row>
    <row r="27" spans="1:10" x14ac:dyDescent="0.2">
      <c r="A27" s="7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8"/>
      <c r="H27" s="9"/>
      <c r="I27" s="10"/>
      <c r="J27" s="10"/>
    </row>
    <row r="28" spans="1:10" x14ac:dyDescent="0.2">
      <c r="A28" s="11" t="s">
        <v>25</v>
      </c>
      <c r="B28" s="12" t="s">
        <v>34</v>
      </c>
      <c r="C28" s="12" t="s">
        <v>52</v>
      </c>
      <c r="D28" s="12" t="s">
        <v>24</v>
      </c>
      <c r="E28" s="12" t="s">
        <v>47</v>
      </c>
      <c r="F28" s="13">
        <v>1292</v>
      </c>
      <c r="G28" s="8"/>
      <c r="H28" s="14">
        <f>COUNT(F28:F32)-1</f>
        <v>4</v>
      </c>
      <c r="I28" s="15">
        <f>F28-F29</f>
        <v>69</v>
      </c>
      <c r="J28" s="15">
        <f>F32-F28</f>
        <v>305</v>
      </c>
    </row>
    <row r="29" spans="1:10" x14ac:dyDescent="0.2">
      <c r="A29" s="11" t="s">
        <v>33</v>
      </c>
      <c r="B29" s="12" t="s">
        <v>50</v>
      </c>
      <c r="C29" s="12" t="s">
        <v>53</v>
      </c>
      <c r="D29" s="12" t="s">
        <v>41</v>
      </c>
      <c r="E29" s="12" t="s">
        <v>21</v>
      </c>
      <c r="F29" s="13">
        <v>1223</v>
      </c>
      <c r="G29" s="8"/>
      <c r="H29" s="9"/>
      <c r="I29" s="10"/>
      <c r="J29" s="10"/>
    </row>
    <row r="30" spans="1:10" x14ac:dyDescent="0.2">
      <c r="A30" s="11" t="s">
        <v>32</v>
      </c>
      <c r="B30" s="12" t="s">
        <v>54</v>
      </c>
      <c r="C30" s="12" t="s">
        <v>55</v>
      </c>
      <c r="D30" s="12" t="s">
        <v>43</v>
      </c>
      <c r="E30" s="12" t="s">
        <v>21</v>
      </c>
      <c r="F30" s="13">
        <v>1128</v>
      </c>
      <c r="G30" s="8"/>
      <c r="H30" s="9"/>
      <c r="I30" s="10"/>
      <c r="J30" s="10"/>
    </row>
    <row r="31" spans="1:10" x14ac:dyDescent="0.2">
      <c r="A31" s="11" t="s">
        <v>13</v>
      </c>
      <c r="B31" s="12" t="s">
        <v>56</v>
      </c>
      <c r="C31" s="12" t="s">
        <v>52</v>
      </c>
      <c r="D31" s="12" t="s">
        <v>24</v>
      </c>
      <c r="E31" s="12" t="s">
        <v>17</v>
      </c>
      <c r="F31" s="13">
        <v>1128</v>
      </c>
      <c r="G31" s="8"/>
      <c r="H31" s="9"/>
      <c r="I31" s="10"/>
      <c r="J31" s="10"/>
    </row>
    <row r="32" spans="1:10" x14ac:dyDescent="0.2">
      <c r="A32" s="16" t="s">
        <v>39</v>
      </c>
      <c r="B32" s="17" t="s">
        <v>15</v>
      </c>
      <c r="C32" s="17" t="s">
        <v>52</v>
      </c>
      <c r="D32" s="17" t="s">
        <v>24</v>
      </c>
      <c r="E32" s="17" t="s">
        <v>21</v>
      </c>
      <c r="F32" s="18">
        <v>1597</v>
      </c>
      <c r="G32" s="8"/>
      <c r="H32" s="9"/>
      <c r="I32" s="10"/>
      <c r="J32" s="2"/>
    </row>
    <row r="33" spans="2:10" x14ac:dyDescent="0.2">
      <c r="B33" s="19"/>
      <c r="C33" s="19"/>
      <c r="D33" s="19"/>
      <c r="E33" s="19"/>
      <c r="G33" s="20"/>
      <c r="I33" s="10"/>
      <c r="J33" s="10"/>
    </row>
    <row r="34" spans="2:10" x14ac:dyDescent="0.2">
      <c r="I34" s="10"/>
      <c r="J34" s="10"/>
    </row>
    <row r="35" spans="2:10" x14ac:dyDescent="0.2">
      <c r="I35" s="10"/>
      <c r="J35" s="10"/>
    </row>
    <row r="36" spans="2:10" x14ac:dyDescent="0.2">
      <c r="I36" s="10"/>
      <c r="J36" s="10"/>
    </row>
    <row r="37" spans="2:10" x14ac:dyDescent="0.2">
      <c r="I37" s="10"/>
      <c r="J37" s="10"/>
    </row>
    <row r="38" spans="2:10" x14ac:dyDescent="0.2">
      <c r="I38" s="10"/>
      <c r="J38" s="10"/>
    </row>
    <row r="39" spans="2:10" x14ac:dyDescent="0.2">
      <c r="I39" s="10"/>
      <c r="J39" s="10"/>
    </row>
  </sheetData>
  <mergeCells count="3">
    <mergeCell ref="A14:F14"/>
    <mergeCell ref="A2:F2"/>
    <mergeCell ref="A26:F26"/>
  </mergeCells>
  <conditionalFormatting sqref="I1:I1048576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{63370B7B-8529-4B3C-8DD9-EDFD75FF9B81}</x14:id>
        </ext>
      </extLst>
    </cfRule>
  </conditionalFormatting>
  <conditionalFormatting sqref="J33:J1048576 J1:J23 J25:J31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{BC27335D-B181-4F57-B3AB-FF0B438610C7}</x14:id>
        </ext>
      </extLst>
    </cfRule>
  </conditionalFormatting>
  <conditionalFormatting sqref="H34:H1048576 H14:H15 H2:H3 H26:H27 H5:H12 H17:H24 H29:H32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{6F98048D-4A10-4E82-AF5E-CBC4557F7CEC}</x14:id>
        </ext>
      </extLst>
    </cfRule>
  </conditionalFormatting>
  <conditionalFormatting sqref="H2:H104857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{840785C5-F752-4956-8277-83CE0999A6B3}</x14:id>
        </ext>
      </extLst>
    </cfRule>
  </conditionalFormatting>
  <conditionalFormatting sqref="H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{D3AF0441-1EAD-4143-B23B-F8FCE4656A59}</x14:id>
        </ext>
      </extLst>
    </cfRule>
  </conditionalFormatting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3370B7B-8529-4B3C-8DD9-EDFD75FF9B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I1:I1048576</xm:sqref>
        </x14:conditionalFormatting>
        <x14:conditionalFormatting xmlns:xm="http://schemas.microsoft.com/office/excel/2006/main">
          <x14:cfRule type="dataBar" id="{BC27335D-B181-4F57-B3AB-FF0B438610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J33:J1048576 J1:J23 J25:J31</xm:sqref>
        </x14:conditionalFormatting>
        <x14:conditionalFormatting xmlns:xm="http://schemas.microsoft.com/office/excel/2006/main">
          <x14:cfRule type="dataBar" id="{6F98048D-4A10-4E82-AF5E-CBC4557F7CE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H34:H1048576 H14:H15 H2:H3 H26:H27 H5:H12 H17:H24 H29:H32</xm:sqref>
        </x14:conditionalFormatting>
        <x14:conditionalFormatting xmlns:xm="http://schemas.microsoft.com/office/excel/2006/main">
          <x14:cfRule type="dataBar" id="{840785C5-F752-4956-8277-83CE0999A6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H2:H1048576</xm:sqref>
        </x14:conditionalFormatting>
        <x14:conditionalFormatting xmlns:xm="http://schemas.microsoft.com/office/excel/2006/main">
          <x14:cfRule type="dataBar" id="{D3AF0441-1EAD-4143-B23B-F8FCE4656A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GRID TIP STATISTICS</vt:lpstr>
      <vt:lpstr>GTFFL STATISTICS</vt:lpstr>
    </vt:vector>
  </TitlesOfParts>
  <Company>Atos Origin Information Technology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A. Mascelli</dc:creator>
  <cp:lastModifiedBy>Markus A. Mascelli</cp:lastModifiedBy>
  <cp:lastPrinted>2012-04-01T19:16:31Z</cp:lastPrinted>
  <dcterms:created xsi:type="dcterms:W3CDTF">2012-03-17T18:52:20Z</dcterms:created>
  <dcterms:modified xsi:type="dcterms:W3CDTF">2012-04-01T19:47:32Z</dcterms:modified>
</cp:coreProperties>
</file>