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1\results\sources\statistics\"/>
    </mc:Choice>
  </mc:AlternateContent>
  <xr:revisionPtr revIDLastSave="0" documentId="13_ncr:1_{360EBCF2-5934-40A2-A10A-F3DA4635D8FC}" xr6:coauthVersionLast="47" xr6:coauthVersionMax="47" xr10:uidLastSave="{00000000-0000-0000-0000-000000000000}"/>
  <bookViews>
    <workbookView xWindow="615" yWindow="3120" windowWidth="28185" windowHeight="1254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J44" i="1" l="1"/>
  <c r="B42" i="1"/>
  <c r="B43" i="1" s="1"/>
  <c r="B44" i="1" s="1"/>
  <c r="B45" i="1" s="1"/>
  <c r="B46" i="1" s="1"/>
  <c r="B47" i="1" s="1"/>
  <c r="B48" i="1" s="1"/>
  <c r="D42" i="1"/>
  <c r="G42" i="1" s="1"/>
  <c r="E42" i="1"/>
  <c r="F42" i="1"/>
  <c r="K42" i="1" s="1"/>
  <c r="L42" i="1" s="1"/>
  <c r="H42" i="1"/>
  <c r="J42" i="1"/>
  <c r="D44" i="1"/>
  <c r="K44" i="1" s="1"/>
  <c r="E44" i="1"/>
  <c r="F44" i="1"/>
  <c r="H44" i="1"/>
  <c r="L44" i="1" l="1"/>
  <c r="G44" i="1"/>
  <c r="H46" i="1" l="1"/>
  <c r="J46" i="1" s="1"/>
  <c r="F46" i="1"/>
  <c r="E46" i="1"/>
  <c r="D46" i="1"/>
  <c r="K46" i="1" s="1"/>
  <c r="L46" i="1" s="1"/>
  <c r="H38" i="1"/>
  <c r="J38" i="1" s="1"/>
  <c r="F39" i="1"/>
  <c r="F40" i="1"/>
  <c r="F41" i="1"/>
  <c r="F43" i="1"/>
  <c r="F45" i="1"/>
  <c r="F47" i="1"/>
  <c r="F48" i="1"/>
  <c r="F38" i="1"/>
  <c r="E39" i="1"/>
  <c r="E40" i="1"/>
  <c r="E41" i="1"/>
  <c r="E43" i="1"/>
  <c r="E45" i="1"/>
  <c r="E47" i="1"/>
  <c r="E48" i="1"/>
  <c r="E38" i="1"/>
  <c r="D39" i="1"/>
  <c r="D40" i="1"/>
  <c r="D41" i="1"/>
  <c r="D43" i="1"/>
  <c r="D45" i="1"/>
  <c r="D47" i="1"/>
  <c r="D48" i="1"/>
  <c r="D38" i="1"/>
  <c r="G38" i="1" s="1"/>
  <c r="H48" i="1"/>
  <c r="J48" i="1" s="1"/>
  <c r="B39" i="1"/>
  <c r="B40" i="1" s="1"/>
  <c r="B41" i="1" s="1"/>
  <c r="G46" i="1" l="1"/>
  <c r="K48" i="1"/>
  <c r="L48" i="1" s="1"/>
  <c r="G48" i="1"/>
  <c r="K38" i="1" l="1"/>
  <c r="L38" i="1" s="1"/>
  <c r="K39" i="1" l="1"/>
  <c r="K43" i="1"/>
  <c r="L43" i="1" s="1"/>
  <c r="K41" i="1"/>
  <c r="L41" i="1" s="1"/>
  <c r="K40" i="1"/>
  <c r="K45" i="1"/>
  <c r="L45" i="1" s="1"/>
  <c r="K47" i="1"/>
  <c r="L47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3" i="1" l="1"/>
  <c r="H41" i="1"/>
  <c r="H45" i="1"/>
  <c r="H47" i="1"/>
  <c r="H40" i="1"/>
  <c r="J40" i="1" s="1"/>
  <c r="L40" i="1" s="1"/>
  <c r="H39" i="1"/>
  <c r="J39" i="1" s="1"/>
  <c r="L39" i="1" s="1"/>
  <c r="G40" i="1"/>
  <c r="G45" i="1"/>
  <c r="G41" i="1"/>
  <c r="G47" i="1"/>
  <c r="G43" i="1"/>
  <c r="G39" i="1" l="1"/>
</calcChain>
</file>

<file path=xl/sharedStrings.xml><?xml version="1.0" encoding="utf-8"?>
<sst xmlns="http://schemas.openxmlformats.org/spreadsheetml/2006/main" count="132" uniqueCount="26">
  <si>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</si>
  <si>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</si>
  <si>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</si>
  <si>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</si>
  <si>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</si>
  <si>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</si>
  <si>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</si>
  <si>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</si>
  <si>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</si>
  <si>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</si>
  <si>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</si>
  <si>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</si>
  <si>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</si>
  <si>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</si>
  <si>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</si>
  <si>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</si>
  <si>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</si>
  <si>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</si>
  <si>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</si>
  <si>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</si>
  <si>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</si>
  <si>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</si>
  <si>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</si>
  <si>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</si>
  <si>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</si>
  <si>
    <t>JUF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</si>
</sst>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13" workbookViewId="0">
      <selection activeCell="J45" sqref="J45"/>
    </sheetView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7">
        <v>2021</v>
      </c>
      <c r="D21" s="8" t="s">
        <v>1</v>
      </c>
      <c r="E21" s="9" t="s">
        <v>20</v>
      </c>
      <c r="F21" s="10" t="s">
        <v>25</v>
      </c>
    </row>
    <row r="22" spans="3:6" x14ac:dyDescent="0.25">
      <c r="C22" s="13"/>
      <c r="D22" s="1"/>
      <c r="E22" s="1"/>
      <c r="F22" s="1"/>
    </row>
    <row r="23" spans="3:6" x14ac:dyDescent="0.25">
      <c r="C23" s="13"/>
      <c r="D23" s="1"/>
      <c r="E23" s="1"/>
      <c r="F23" s="1"/>
    </row>
    <row r="24" spans="3:6" x14ac:dyDescent="0.25">
      <c r="C24" s="13"/>
      <c r="D24" s="1"/>
      <c r="E24" s="1"/>
      <c r="F24" s="1"/>
    </row>
    <row r="25" spans="3:6" x14ac:dyDescent="0.25">
      <c r="C25" s="13"/>
      <c r="D25" s="1"/>
      <c r="E25" s="1"/>
      <c r="F25" s="1"/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2021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>COUNTIF($D$6:$D$25,C38)</f>
        <v>8</v>
      </c>
      <c r="E38" s="9">
        <f>COUNTIF($E$6:$E$25,C38)</f>
        <v>5</v>
      </c>
      <c r="F38" s="10">
        <f>COUNTIF($F$6:$F$25,C38)</f>
        <v>1</v>
      </c>
      <c r="G38" s="11">
        <f>SUM(D38:F38)</f>
        <v>14</v>
      </c>
      <c r="H38" s="11">
        <f>$F$34-I38+1</f>
        <v>16</v>
      </c>
      <c r="I38" s="11">
        <v>2006</v>
      </c>
      <c r="J38" s="11">
        <f>H38</f>
        <v>16</v>
      </c>
      <c r="K38" s="6">
        <f t="shared" ref="K38:K47" si="0">(D38*$D$5)+(E38*$E$5)+(F38*$F$5)</f>
        <v>43</v>
      </c>
      <c r="L38" s="31">
        <f t="shared" ref="L38:L47" si="1">K38/J38</f>
        <v>2.6875</v>
      </c>
    </row>
    <row r="39" spans="1:12" x14ac:dyDescent="0.25">
      <c r="B39" s="7">
        <f>B38+1</f>
        <v>2</v>
      </c>
      <c r="C39" s="7" t="s">
        <v>0</v>
      </c>
      <c r="D39" s="8">
        <f t="shared" ref="D39:D48" si="2">COUNTIF($D$6:$D$25,C39)</f>
        <v>3</v>
      </c>
      <c r="E39" s="9">
        <f t="shared" ref="E39:E48" si="3">COUNTIF($E$6:$E$25,C39)</f>
        <v>1</v>
      </c>
      <c r="F39" s="10">
        <f t="shared" ref="F39:F48" si="4">COUNTIF($F$6:$F$25,C39)</f>
        <v>1</v>
      </c>
      <c r="G39" s="11">
        <f t="shared" ref="G39:G47" si="5">SUM(D39:F39)</f>
        <v>5</v>
      </c>
      <c r="H39" s="11">
        <f t="shared" ref="H39:H47" si="6">$F$34-I39+1</f>
        <v>16</v>
      </c>
      <c r="I39" s="11">
        <v>2006</v>
      </c>
      <c r="J39" s="11">
        <f>H39-4</f>
        <v>12</v>
      </c>
      <c r="K39" s="6">
        <f t="shared" si="0"/>
        <v>15</v>
      </c>
      <c r="L39" s="31">
        <f t="shared" si="1"/>
        <v>1.25</v>
      </c>
    </row>
    <row r="40" spans="1:12" x14ac:dyDescent="0.25">
      <c r="B40" s="7">
        <f t="shared" ref="B40:B48" si="7">B39+1</f>
        <v>3</v>
      </c>
      <c r="C40" s="7" t="s">
        <v>19</v>
      </c>
      <c r="D40" s="8">
        <f t="shared" si="2"/>
        <v>2</v>
      </c>
      <c r="E40" s="9">
        <f t="shared" si="3"/>
        <v>2</v>
      </c>
      <c r="F40" s="10">
        <f t="shared" si="4"/>
        <v>1</v>
      </c>
      <c r="G40" s="11">
        <f t="shared" si="5"/>
        <v>5</v>
      </c>
      <c r="H40" s="11">
        <f t="shared" si="6"/>
        <v>12</v>
      </c>
      <c r="I40" s="11">
        <v>2010</v>
      </c>
      <c r="J40" s="11">
        <f>H40</f>
        <v>12</v>
      </c>
      <c r="K40" s="6">
        <f t="shared" si="0"/>
        <v>13</v>
      </c>
      <c r="L40" s="31">
        <f t="shared" si="1"/>
        <v>1.0833333333333333</v>
      </c>
    </row>
    <row r="41" spans="1:12" x14ac:dyDescent="0.25">
      <c r="B41" s="7">
        <f t="shared" si="7"/>
        <v>4</v>
      </c>
      <c r="C41" s="7" t="s">
        <v>4</v>
      </c>
      <c r="D41" s="8">
        <f t="shared" si="2"/>
        <v>1</v>
      </c>
      <c r="E41" s="9">
        <f t="shared" si="3"/>
        <v>1</v>
      </c>
      <c r="F41" s="10">
        <f t="shared" si="4"/>
        <v>6</v>
      </c>
      <c r="G41" s="11">
        <f t="shared" si="5"/>
        <v>8</v>
      </c>
      <c r="H41" s="11">
        <f t="shared" si="6"/>
        <v>14</v>
      </c>
      <c r="I41" s="11">
        <v>2008</v>
      </c>
      <c r="J41" s="11">
        <v>12</v>
      </c>
      <c r="K41" s="6">
        <f t="shared" si="0"/>
        <v>12</v>
      </c>
      <c r="L41" s="31">
        <f t="shared" si="1"/>
        <v>1</v>
      </c>
    </row>
    <row r="42" spans="1:12" x14ac:dyDescent="0.25">
      <c r="B42" s="7">
        <f t="shared" si="7"/>
        <v>5</v>
      </c>
      <c r="C42" s="7" t="s">
        <v>20</v>
      </c>
      <c r="D42" s="8">
        <f>COUNTIF($D$6:$D$25,C42)</f>
        <v>0</v>
      </c>
      <c r="E42" s="9">
        <f>COUNTIF($E$6:$E$25,C42)</f>
        <v>4</v>
      </c>
      <c r="F42" s="10">
        <f>COUNTIF($F$6:$F$25,C42)</f>
        <v>1</v>
      </c>
      <c r="G42" s="11">
        <f>SUM(D42:F42)</f>
        <v>5</v>
      </c>
      <c r="H42" s="11">
        <f>$F$34-I42+1</f>
        <v>14</v>
      </c>
      <c r="I42" s="11">
        <v>2008</v>
      </c>
      <c r="J42" s="11">
        <f>H42</f>
        <v>14</v>
      </c>
      <c r="K42" s="6">
        <f>(D42*$D$5)+(E42*$E$5)+(F42*$F$5)</f>
        <v>9</v>
      </c>
      <c r="L42" s="31">
        <f>K42/J42</f>
        <v>0.6428571428571429</v>
      </c>
    </row>
    <row r="43" spans="1:12" x14ac:dyDescent="0.25">
      <c r="B43" s="7">
        <f t="shared" si="7"/>
        <v>6</v>
      </c>
      <c r="C43" s="7" t="s">
        <v>3</v>
      </c>
      <c r="D43" s="8">
        <f t="shared" si="2"/>
        <v>1</v>
      </c>
      <c r="E43" s="9">
        <f t="shared" si="3"/>
        <v>1</v>
      </c>
      <c r="F43" s="10">
        <f t="shared" si="4"/>
        <v>2</v>
      </c>
      <c r="G43" s="11">
        <f t="shared" si="5"/>
        <v>4</v>
      </c>
      <c r="H43" s="11">
        <f t="shared" si="6"/>
        <v>15</v>
      </c>
      <c r="I43" s="11">
        <v>2007</v>
      </c>
      <c r="J43" s="11">
        <v>5</v>
      </c>
      <c r="K43" s="6">
        <f t="shared" si="0"/>
        <v>8</v>
      </c>
      <c r="L43" s="31">
        <f t="shared" si="1"/>
        <v>1.6</v>
      </c>
    </row>
    <row r="44" spans="1:12" x14ac:dyDescent="0.25">
      <c r="B44" s="7">
        <f t="shared" si="7"/>
        <v>7</v>
      </c>
      <c r="C44" s="7" t="s">
        <v>21</v>
      </c>
      <c r="D44" s="8">
        <f t="shared" si="2"/>
        <v>1</v>
      </c>
      <c r="E44" s="9">
        <f t="shared" si="3"/>
        <v>0</v>
      </c>
      <c r="F44" s="10">
        <f t="shared" si="4"/>
        <v>1</v>
      </c>
      <c r="G44" s="11">
        <f t="shared" si="5"/>
        <v>2</v>
      </c>
      <c r="H44" s="11">
        <f t="shared" si="6"/>
        <v>14</v>
      </c>
      <c r="I44" s="11">
        <v>2008</v>
      </c>
      <c r="J44" s="11">
        <f>H44</f>
        <v>14</v>
      </c>
      <c r="K44" s="6">
        <f t="shared" si="0"/>
        <v>5</v>
      </c>
      <c r="L44" s="31">
        <f t="shared" si="1"/>
        <v>0.35714285714285715</v>
      </c>
    </row>
    <row r="45" spans="1:12" x14ac:dyDescent="0.25">
      <c r="B45" s="7">
        <f t="shared" si="7"/>
        <v>8</v>
      </c>
      <c r="C45" s="7" t="s">
        <v>5</v>
      </c>
      <c r="D45" s="8">
        <f t="shared" si="2"/>
        <v>0</v>
      </c>
      <c r="E45" s="9">
        <f t="shared" si="3"/>
        <v>1</v>
      </c>
      <c r="F45" s="10">
        <f t="shared" si="4"/>
        <v>0</v>
      </c>
      <c r="G45" s="11">
        <f t="shared" si="5"/>
        <v>1</v>
      </c>
      <c r="H45" s="11">
        <f t="shared" si="6"/>
        <v>14</v>
      </c>
      <c r="I45" s="11">
        <v>2008</v>
      </c>
      <c r="J45" s="11">
        <v>6</v>
      </c>
      <c r="K45" s="6">
        <f t="shared" si="0"/>
        <v>2</v>
      </c>
      <c r="L45" s="31">
        <f t="shared" si="1"/>
        <v>0.33333333333333331</v>
      </c>
    </row>
    <row r="46" spans="1:12" x14ac:dyDescent="0.25">
      <c r="B46" s="7">
        <f t="shared" si="7"/>
        <v>9</v>
      </c>
      <c r="C46" s="7" t="s">
        <v>22</v>
      </c>
      <c r="D46" s="8">
        <f t="shared" ref="D46" si="8">COUNTIF($D$6:$D$25,C46)</f>
        <v>0</v>
      </c>
      <c r="E46" s="9">
        <f t="shared" ref="E46" si="9">COUNTIF($E$6:$E$25,C46)</f>
        <v>1</v>
      </c>
      <c r="F46" s="10">
        <f t="shared" ref="F46" si="10">COUNTIF($F$6:$F$25,C46)</f>
        <v>0</v>
      </c>
      <c r="G46" s="11">
        <f t="shared" ref="G46" si="11">SUM(D46:F46)</f>
        <v>1</v>
      </c>
      <c r="H46" s="11">
        <f t="shared" ref="H46" si="12">$F$34-I46+1</f>
        <v>8</v>
      </c>
      <c r="I46" s="11">
        <v>2014</v>
      </c>
      <c r="J46" s="11">
        <f>H46</f>
        <v>8</v>
      </c>
      <c r="K46" s="6">
        <f t="shared" ref="K46" si="13">(D46*$D$5)+(E46*$E$5)+(F46*$F$5)</f>
        <v>2</v>
      </c>
      <c r="L46" s="31">
        <f t="shared" ref="L46" si="14">K46/J46</f>
        <v>0.25</v>
      </c>
    </row>
    <row r="47" spans="1:12" x14ac:dyDescent="0.25">
      <c r="B47" s="7">
        <f t="shared" si="7"/>
        <v>10</v>
      </c>
      <c r="C47" s="7" t="s">
        <v>6</v>
      </c>
      <c r="D47" s="8">
        <f t="shared" si="2"/>
        <v>0</v>
      </c>
      <c r="E47" s="9">
        <f t="shared" si="3"/>
        <v>0</v>
      </c>
      <c r="F47" s="10">
        <f t="shared" si="4"/>
        <v>1</v>
      </c>
      <c r="G47" s="11">
        <f t="shared" si="5"/>
        <v>1</v>
      </c>
      <c r="H47" s="11">
        <f t="shared" si="6"/>
        <v>14</v>
      </c>
      <c r="I47" s="11">
        <v>2008</v>
      </c>
      <c r="J47" s="11">
        <v>3</v>
      </c>
      <c r="K47" s="6">
        <f t="shared" si="0"/>
        <v>1</v>
      </c>
      <c r="L47" s="31">
        <f t="shared" si="1"/>
        <v>0.33333333333333331</v>
      </c>
    </row>
    <row r="48" spans="1:12" x14ac:dyDescent="0.25">
      <c r="B48" s="7">
        <f t="shared" si="7"/>
        <v>11</v>
      </c>
      <c r="C48" s="7" t="s">
        <v>25</v>
      </c>
      <c r="D48" s="8">
        <f t="shared" si="2"/>
        <v>0</v>
      </c>
      <c r="E48" s="9">
        <f t="shared" si="3"/>
        <v>0</v>
      </c>
      <c r="F48" s="10">
        <f t="shared" si="4"/>
        <v>1</v>
      </c>
      <c r="G48" s="11">
        <f t="shared" ref="G48" si="15">SUM(D48:F48)</f>
        <v>1</v>
      </c>
      <c r="H48" s="11">
        <f>$F$34-I48+1</f>
        <v>5</v>
      </c>
      <c r="I48" s="11">
        <v>2017</v>
      </c>
      <c r="J48" s="11">
        <f>H48</f>
        <v>5</v>
      </c>
      <c r="K48" s="6">
        <f t="shared" ref="K48" si="16">(D48*$D$5)+(E48*$E$5)+(F48*$F$5)</f>
        <v>1</v>
      </c>
      <c r="L48" s="31">
        <f t="shared" ref="L48" si="17">K48/J48</f>
        <v>0.2</v>
      </c>
    </row>
  </sheetData>
  <sortState xmlns:xlrd2="http://schemas.microsoft.com/office/spreadsheetml/2017/richdata2" ref="B38:L47">
    <sortCondition descending="1" ref="K38:K47"/>
    <sortCondition descending="1" ref="G38:G47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2023-01-29T15:37:42Z</cp:lastPrinted>
  <dcterms:created xsi:type="dcterms:W3CDTF">2011-01-02T14:17:41Z</dcterms:created>
  <dcterms:modified xsi:type="dcterms:W3CDTF">2023-01-29T15:40:07Z</dcterms:modified>
</cp:coreProperties>
</file>