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6\results\sources\statistics\"/>
    </mc:Choice>
  </mc:AlternateContent>
  <bookViews>
    <workbookView xWindow="120" yWindow="120" windowWidth="20730" windowHeight="9780"/>
  </bookViews>
  <sheets>
    <sheet name="GRID TIP STATISTICS" sheetId="1" r:id="rId1"/>
    <sheet name="GTFFL STATISTICS" sheetId="2" r:id="rId2"/>
  </sheets>
  <calcPr calcId="152511"/>
</workbook>
</file>

<file path=xl/calcChain.xml><?xml version="1.0" encoding="utf-8"?>
<calcChain xmlns="http://schemas.openxmlformats.org/spreadsheetml/2006/main">
  <c r="N83" i="2" l="1"/>
  <c r="M83" i="2"/>
  <c r="J83" i="2"/>
  <c r="L83" i="2"/>
  <c r="I83" i="2"/>
  <c r="K83" i="2"/>
  <c r="R12" i="1"/>
  <c r="R13" i="1"/>
  <c r="Q13" i="1"/>
  <c r="P13" i="1"/>
  <c r="O13" i="1"/>
  <c r="N13" i="1"/>
  <c r="M13" i="1"/>
  <c r="L13" i="1"/>
  <c r="D13" i="1"/>
  <c r="P83" i="2" l="1"/>
  <c r="O83" i="2"/>
  <c r="K13" i="1"/>
  <c r="M72" i="2"/>
  <c r="L72" i="2"/>
  <c r="K72" i="2"/>
  <c r="I72" i="2"/>
  <c r="N72" i="2"/>
  <c r="O72" i="2" l="1"/>
  <c r="P72" i="2"/>
  <c r="L12" i="1"/>
  <c r="M12" i="1"/>
  <c r="N12" i="1"/>
  <c r="Q12" i="1"/>
  <c r="D12" i="1"/>
  <c r="K12" i="1" s="1"/>
  <c r="O12" i="1" l="1"/>
  <c r="P12" i="1"/>
  <c r="I63" i="2"/>
  <c r="N63" i="2"/>
  <c r="M63" i="2"/>
  <c r="L63" i="2"/>
  <c r="K63" i="2"/>
  <c r="O63" i="2" s="1"/>
  <c r="J63" i="2"/>
  <c r="P63" i="2"/>
  <c r="R11" i="1"/>
  <c r="Q11" i="1"/>
  <c r="N11" i="1"/>
  <c r="M11" i="1"/>
  <c r="L11" i="1"/>
  <c r="D11" i="1"/>
  <c r="O11" i="1" s="1"/>
  <c r="P11" i="1" l="1"/>
  <c r="K11" i="1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s="1"/>
  <c r="P34" i="2" l="1"/>
  <c r="M26" i="2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P2" i="2" s="1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<sst xmlns="http://schemas.openxmlformats.org/spreadsheetml/2006/main" count="436" uniqueCount="125">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</sst>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_ ;[Red]\-#,##0.000\ "/>
    <numFmt numFmtId="165" formatCode="#,##0.0_ ;[Red]\-#,##0.0\ "/>
    <numFmt numFmtId="166" formatCode="#,##0_ ;[Red]\-#,##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7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3" borderId="22" xfId="0" applyFont="1" applyFill="1" applyBorder="1" applyAlignment="1">
      <alignment horizontal="center"/>
    </xf>
    <xf numFmtId="165" fontId="3" fillId="0" borderId="22" xfId="0" applyNumberFormat="1" applyFont="1" applyFill="1" applyBorder="1" applyAlignment="1">
      <alignment horizontal="right"/>
    </xf>
    <xf numFmtId="0" fontId="1" fillId="3" borderId="22" xfId="0" applyFont="1" applyFill="1" applyBorder="1" applyAlignment="1">
      <alignment horizontal="left"/>
    </xf>
    <xf numFmtId="165" fontId="1" fillId="0" borderId="22" xfId="0" applyNumberFormat="1" applyFont="1" applyFill="1" applyBorder="1" applyAlignment="1">
      <alignment horizontal="right"/>
    </xf>
    <xf numFmtId="165" fontId="1" fillId="3" borderId="22" xfId="0" applyNumberFormat="1" applyFont="1" applyFill="1" applyBorder="1" applyAlignment="1">
      <alignment horizontal="left"/>
    </xf>
    <xf numFmtId="0" fontId="5" fillId="0" borderId="22" xfId="0" applyFont="1" applyFill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3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57">
        <v>164</v>
      </c>
      <c r="G10" s="58">
        <v>5</v>
      </c>
      <c r="H10" s="59" t="s">
        <v>98</v>
      </c>
      <c r="I10" s="60">
        <v>153</v>
      </c>
      <c r="J10" s="61">
        <v>6</v>
      </c>
      <c r="K10" s="121">
        <f>D10-F10</f>
        <v>197</v>
      </c>
      <c r="L10" s="63">
        <f t="shared" ref="L10" si="27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8">F10/D10</f>
        <v>0.45429362880886426</v>
      </c>
      <c r="P10" s="120">
        <f t="shared" ref="P10" si="29">I10/D10</f>
        <v>0.42382271468144045</v>
      </c>
      <c r="Q10" s="102">
        <f t="shared" ref="Q10" si="30">G10/B10</f>
        <v>0.26315789473684209</v>
      </c>
      <c r="R10" s="103">
        <f t="shared" ref="R10" si="31">J10/B10</f>
        <v>0.31578947368421051</v>
      </c>
    </row>
    <row r="11" spans="1:18" x14ac:dyDescent="0.3">
      <c r="A11" s="52">
        <v>2015</v>
      </c>
      <c r="B11" s="78">
        <v>19</v>
      </c>
      <c r="C11" s="54">
        <v>19</v>
      </c>
      <c r="D11" s="55">
        <f t="shared" ref="D11" si="32">B11*C11</f>
        <v>361</v>
      </c>
      <c r="E11" s="56" t="s">
        <v>105</v>
      </c>
      <c r="F11" s="127">
        <v>166</v>
      </c>
      <c r="G11" s="58">
        <v>6</v>
      </c>
      <c r="H11" s="59" t="s">
        <v>98</v>
      </c>
      <c r="I11" s="115">
        <v>164</v>
      </c>
      <c r="J11" s="61">
        <v>5</v>
      </c>
      <c r="K11" s="121">
        <f>D11-F11</f>
        <v>195</v>
      </c>
      <c r="L11" s="63">
        <f t="shared" ref="L11" si="33">B11-G11</f>
        <v>13</v>
      </c>
      <c r="M11" s="107">
        <f t="shared" ref="M11" si="34">F11-I11</f>
        <v>2</v>
      </c>
      <c r="N11" s="108">
        <f t="shared" ref="N11" si="35">G11-J11</f>
        <v>1</v>
      </c>
      <c r="O11" s="119">
        <f t="shared" ref="O11" si="36">F11/D11</f>
        <v>0.45983379501385041</v>
      </c>
      <c r="P11" s="120">
        <f t="shared" ref="P11" si="37">I11/D11</f>
        <v>0.45429362880886426</v>
      </c>
      <c r="Q11" s="102">
        <f t="shared" ref="Q11" si="38">G11/B11</f>
        <v>0.31578947368421051</v>
      </c>
      <c r="R11" s="103">
        <f t="shared" ref="R11" si="39">J11/B11</f>
        <v>0.26315789473684209</v>
      </c>
    </row>
    <row r="12" spans="1:18" x14ac:dyDescent="0.3">
      <c r="A12" s="52">
        <v>2016</v>
      </c>
      <c r="B12" s="78">
        <v>21</v>
      </c>
      <c r="C12" s="54">
        <v>19</v>
      </c>
      <c r="D12" s="55">
        <f t="shared" ref="D12" si="40">B12*C12</f>
        <v>399</v>
      </c>
      <c r="E12" s="56" t="s">
        <v>2</v>
      </c>
      <c r="F12" s="127">
        <v>172</v>
      </c>
      <c r="G12" s="58">
        <v>6</v>
      </c>
      <c r="H12" s="59" t="s">
        <v>82</v>
      </c>
      <c r="I12" s="115">
        <v>164</v>
      </c>
      <c r="J12" s="61">
        <v>5</v>
      </c>
      <c r="K12" s="121">
        <f>D12-F12</f>
        <v>227</v>
      </c>
      <c r="L12" s="63">
        <f t="shared" ref="L12" si="41">B12-G12</f>
        <v>15</v>
      </c>
      <c r="M12" s="107">
        <f t="shared" ref="M12" si="42">F12-I12</f>
        <v>8</v>
      </c>
      <c r="N12" s="108">
        <f t="shared" ref="N12" si="43">G12-J12</f>
        <v>1</v>
      </c>
      <c r="O12" s="119">
        <f t="shared" ref="O12" si="44">F12/D12</f>
        <v>0.43107769423558895</v>
      </c>
      <c r="P12" s="120">
        <f t="shared" ref="P12" si="45">I12/D12</f>
        <v>0.41102756892230574</v>
      </c>
      <c r="Q12" s="102">
        <f t="shared" ref="Q12" si="46">G12/B12</f>
        <v>0.2857142857142857</v>
      </c>
      <c r="R12" s="103">
        <f>J12/B12</f>
        <v>0.23809523809523808</v>
      </c>
    </row>
    <row r="13" spans="1:18" x14ac:dyDescent="0.3">
      <c r="A13" s="52">
        <v>2017</v>
      </c>
      <c r="B13" s="78">
        <v>20</v>
      </c>
      <c r="C13" s="54">
        <v>19</v>
      </c>
      <c r="D13" s="55">
        <f t="shared" ref="D13" si="47">B13*C13</f>
        <v>380</v>
      </c>
      <c r="E13" s="56" t="s">
        <v>82</v>
      </c>
      <c r="F13" s="116">
        <v>174</v>
      </c>
      <c r="G13" s="58">
        <v>6</v>
      </c>
      <c r="H13" s="59" t="s">
        <v>2</v>
      </c>
      <c r="I13" s="115">
        <v>164</v>
      </c>
      <c r="J13" s="61">
        <v>4</v>
      </c>
      <c r="K13" s="121">
        <f>D13-F13</f>
        <v>206</v>
      </c>
      <c r="L13" s="63">
        <f t="shared" ref="L13" si="48">B13-G13</f>
        <v>14</v>
      </c>
      <c r="M13" s="107">
        <f t="shared" ref="M13" si="49">F13-I13</f>
        <v>10</v>
      </c>
      <c r="N13" s="108">
        <f t="shared" ref="N13" si="50">G13-J13</f>
        <v>2</v>
      </c>
      <c r="O13" s="119">
        <f>F13/D13</f>
        <v>0.45789473684210524</v>
      </c>
      <c r="P13" s="120">
        <f>I13/D13</f>
        <v>0.43157894736842106</v>
      </c>
      <c r="Q13" s="102">
        <f>G13/B13</f>
        <v>0.3</v>
      </c>
      <c r="R13" s="103">
        <f>J13/B13</f>
        <v>0.2</v>
      </c>
    </row>
  </sheetData>
  <conditionalFormatting sqref="P1:P1048576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R1:R1048576">
    <cfRule type="dataBar" priority="3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H1:H12 H14:H1048576">
    <cfRule type="duplicateValues" dxfId="2" priority="20"/>
  </conditionalFormatting>
  <conditionalFormatting sqref="M1:M104857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1048576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N1:N1048576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O1:O1048576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Q1:Q1048576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K1:K104857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I1:I104857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J1:J1048576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1048576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1048576">
    <cfRule type="duplicateValues" dxfId="1" priority="3"/>
  </conditionalFormatting>
  <conditionalFormatting sqref="F1:F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H1:H1048576">
    <cfRule type="duplicateValues" dxfId="0" priority="1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R1:R1048576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M1:M1048576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Q1:Q1048576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topLeftCell="B1" workbookViewId="0">
      <selection activeCell="B1" sqref="B1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4" style="84" bestFit="1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6.7109375" style="5" bestFit="1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29" t="s">
        <v>57</v>
      </c>
      <c r="B2" s="129"/>
      <c r="C2" s="129"/>
      <c r="D2" s="129"/>
      <c r="E2" s="129"/>
      <c r="F2" s="129"/>
      <c r="G2" s="4"/>
      <c r="H2" s="130">
        <v>2009</v>
      </c>
      <c r="I2" s="131">
        <f>F12</f>
        <v>523</v>
      </c>
      <c r="J2" s="132" t="str">
        <f>A4</f>
        <v>RHA RACING</v>
      </c>
      <c r="K2" s="133">
        <f>F4</f>
        <v>421</v>
      </c>
      <c r="L2" s="134" t="str">
        <f>A5</f>
        <v>ISA RACING</v>
      </c>
      <c r="M2" s="133">
        <f>F5</f>
        <v>356</v>
      </c>
      <c r="N2" s="135">
        <f>COUNT(F4:F12)-1</f>
        <v>8</v>
      </c>
      <c r="O2" s="136">
        <f>K2-M2</f>
        <v>65</v>
      </c>
      <c r="P2" s="136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29" t="s">
        <v>58</v>
      </c>
      <c r="B14" s="129"/>
      <c r="C14" s="129"/>
      <c r="D14" s="129"/>
      <c r="E14" s="129"/>
      <c r="F14" s="129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29" t="s">
        <v>59</v>
      </c>
      <c r="B26" s="129"/>
      <c r="C26" s="129"/>
      <c r="D26" s="129"/>
      <c r="E26" s="129"/>
      <c r="F26" s="129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29" t="s">
        <v>83</v>
      </c>
      <c r="B34" s="129"/>
      <c r="C34" s="129"/>
      <c r="D34" s="129"/>
      <c r="E34" s="129"/>
      <c r="F34" s="129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5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6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6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6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6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6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6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6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6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6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6"/>
      <c r="O44" s="9"/>
      <c r="P44" s="9"/>
    </row>
    <row r="45" spans="1:16" collapsed="1" x14ac:dyDescent="0.2">
      <c r="A45" s="129" t="s">
        <v>90</v>
      </c>
      <c r="B45" s="129"/>
      <c r="C45" s="129"/>
      <c r="D45" s="129"/>
      <c r="E45" s="129"/>
      <c r="F45" s="129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6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6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6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6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6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6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6"/>
      <c r="O52" s="9"/>
      <c r="P52" s="9"/>
    </row>
    <row r="53" spans="1:16" hidden="1" outlineLevel="1" x14ac:dyDescent="0.2">
      <c r="N53" s="126"/>
    </row>
    <row r="54" spans="1:16" collapsed="1" x14ac:dyDescent="0.2">
      <c r="A54" s="129" t="s">
        <v>99</v>
      </c>
      <c r="B54" s="129"/>
      <c r="C54" s="129"/>
      <c r="D54" s="129"/>
      <c r="E54" s="129"/>
      <c r="F54" s="129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hidden="1" outlineLevel="1" x14ac:dyDescent="0.2"/>
    <row r="63" spans="1:16" collapsed="1" x14ac:dyDescent="0.2">
      <c r="A63" s="129" t="s">
        <v>106</v>
      </c>
      <c r="B63" s="129"/>
      <c r="C63" s="129"/>
      <c r="D63" s="129"/>
      <c r="E63" s="129"/>
      <c r="F63" s="129"/>
      <c r="H63" s="85">
        <v>2015</v>
      </c>
      <c r="I63" s="91">
        <f>F70</f>
        <v>1574</v>
      </c>
      <c r="J63" s="87" t="str">
        <f>A65</f>
        <v>STM RACING</v>
      </c>
      <c r="K63" s="92">
        <f>F65</f>
        <v>1574</v>
      </c>
      <c r="L63" s="89" t="str">
        <f>A66</f>
        <v>MAM RACING</v>
      </c>
      <c r="M63" s="92">
        <f>F66</f>
        <v>1549</v>
      </c>
      <c r="N63" s="12">
        <f>COUNT(F65:F70)-1</f>
        <v>5</v>
      </c>
      <c r="O63" s="90">
        <f>K63-M63</f>
        <v>25</v>
      </c>
      <c r="P63" s="90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86"/>
      <c r="I64" s="83"/>
      <c r="J64" s="86"/>
      <c r="K64" s="83"/>
      <c r="L64" s="86"/>
      <c r="M64" s="83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79">
        <v>1574</v>
      </c>
      <c r="H65" s="86"/>
      <c r="I65" s="83"/>
      <c r="J65" s="86"/>
      <c r="K65" s="83"/>
      <c r="L65" s="86"/>
      <c r="M65" s="83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79">
        <v>1549</v>
      </c>
      <c r="H66" s="86"/>
      <c r="I66" s="83"/>
      <c r="J66" s="86"/>
      <c r="K66" s="83"/>
      <c r="L66" s="86"/>
      <c r="M66" s="83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79">
        <v>1274</v>
      </c>
      <c r="H67" s="86"/>
      <c r="I67" s="83"/>
      <c r="J67" s="86"/>
      <c r="K67" s="83"/>
      <c r="L67" s="86"/>
      <c r="M67" s="83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79">
        <v>1216</v>
      </c>
      <c r="H68" s="86"/>
      <c r="I68" s="83"/>
      <c r="J68" s="86"/>
      <c r="K68" s="83"/>
      <c r="L68" s="86"/>
      <c r="M68" s="83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79">
        <v>889</v>
      </c>
      <c r="H69" s="86"/>
      <c r="I69" s="83"/>
      <c r="J69" s="86"/>
      <c r="K69" s="83"/>
      <c r="L69" s="86"/>
      <c r="M69" s="83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80">
        <v>1574</v>
      </c>
      <c r="H70" s="86"/>
      <c r="I70" s="83"/>
      <c r="J70" s="86"/>
      <c r="K70" s="83"/>
      <c r="L70" s="86"/>
      <c r="M70" s="83"/>
      <c r="N70" s="8"/>
      <c r="O70" s="9"/>
      <c r="P70" s="9"/>
    </row>
    <row r="71" spans="1:16" hidden="1" outlineLevel="1" x14ac:dyDescent="0.2"/>
    <row r="72" spans="1:16" collapsed="1" x14ac:dyDescent="0.2">
      <c r="A72" s="129" t="s">
        <v>112</v>
      </c>
      <c r="B72" s="129"/>
      <c r="C72" s="129"/>
      <c r="D72" s="129"/>
      <c r="E72" s="129"/>
      <c r="F72" s="129"/>
      <c r="H72" s="85">
        <v>2016</v>
      </c>
      <c r="I72" s="91">
        <f>F81</f>
        <v>1735</v>
      </c>
      <c r="J72" s="89" t="s">
        <v>118</v>
      </c>
      <c r="K72" s="92">
        <f>F74</f>
        <v>1735</v>
      </c>
      <c r="L72" s="89" t="str">
        <f>A76</f>
        <v>MCL RACING</v>
      </c>
      <c r="M72" s="92">
        <f>F76</f>
        <v>1591</v>
      </c>
      <c r="N72" s="128">
        <f>COUNT(F74:F81)-1</f>
        <v>7</v>
      </c>
      <c r="O72" s="90">
        <f>K72-M72</f>
        <v>144</v>
      </c>
      <c r="P72" s="90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86"/>
      <c r="I73" s="83"/>
      <c r="J73" s="86"/>
      <c r="K73" s="83"/>
      <c r="L73" s="86"/>
      <c r="M73" s="83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79">
        <v>1735</v>
      </c>
      <c r="H74" s="86"/>
      <c r="I74" s="83"/>
      <c r="J74" s="86"/>
      <c r="K74" s="83"/>
      <c r="L74" s="86"/>
      <c r="M74" s="83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79">
        <v>1735</v>
      </c>
      <c r="H75" s="86"/>
      <c r="I75" s="83"/>
      <c r="J75" s="86"/>
      <c r="K75" s="83"/>
      <c r="L75" s="86"/>
      <c r="M75" s="83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79">
        <v>1591</v>
      </c>
      <c r="H76" s="86"/>
      <c r="I76" s="83"/>
      <c r="J76" s="86"/>
      <c r="K76" s="83"/>
      <c r="L76" s="86"/>
      <c r="M76" s="83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79">
        <v>1452</v>
      </c>
      <c r="H77" s="86"/>
      <c r="I77" s="83"/>
      <c r="J77" s="86"/>
      <c r="K77" s="83"/>
      <c r="L77" s="86"/>
      <c r="M77" s="83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79">
        <v>1419</v>
      </c>
      <c r="H78" s="86"/>
      <c r="I78" s="83"/>
      <c r="J78" s="86"/>
      <c r="K78" s="83"/>
      <c r="L78" s="86"/>
      <c r="M78" s="83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79">
        <v>1263</v>
      </c>
      <c r="H79" s="86"/>
      <c r="I79" s="83"/>
      <c r="J79" s="86"/>
      <c r="K79" s="83"/>
      <c r="L79" s="86"/>
      <c r="M79" s="83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79">
        <v>787</v>
      </c>
      <c r="H80" s="86"/>
      <c r="I80" s="83"/>
      <c r="J80" s="86"/>
      <c r="K80" s="83"/>
      <c r="L80" s="86"/>
      <c r="M80" s="83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80">
        <v>1735</v>
      </c>
      <c r="H81" s="86"/>
      <c r="I81" s="83"/>
      <c r="J81" s="86"/>
      <c r="K81" s="83"/>
      <c r="L81" s="86"/>
      <c r="M81" s="83"/>
      <c r="N81" s="8"/>
      <c r="O81" s="9"/>
      <c r="P81" s="9"/>
    </row>
    <row r="82" spans="1:16" hidden="1" outlineLevel="1" x14ac:dyDescent="0.2"/>
    <row r="83" spans="1:16" collapsed="1" x14ac:dyDescent="0.2">
      <c r="A83" s="129" t="s">
        <v>119</v>
      </c>
      <c r="B83" s="129"/>
      <c r="C83" s="129"/>
      <c r="D83" s="129"/>
      <c r="E83" s="129"/>
      <c r="F83" s="129"/>
      <c r="H83" s="85">
        <v>2016</v>
      </c>
      <c r="I83" s="91">
        <f>F91</f>
        <v>1463</v>
      </c>
      <c r="J83" s="89" t="str">
        <f>A85</f>
        <v>MAM RACING</v>
      </c>
      <c r="K83" s="92">
        <f>F85</f>
        <v>1436</v>
      </c>
      <c r="L83" s="89" t="str">
        <f>A86</f>
        <v>RHA RACING</v>
      </c>
      <c r="M83" s="92">
        <f>F86</f>
        <v>1428</v>
      </c>
      <c r="N83" s="128">
        <f>COUNT(F85:F91)-1</f>
        <v>6</v>
      </c>
      <c r="O83" s="90">
        <f>K83-M83</f>
        <v>8</v>
      </c>
      <c r="P83" s="90">
        <f>I83-K83</f>
        <v>27</v>
      </c>
    </row>
    <row r="84" spans="1:16" hidden="1" outlineLevel="1" x14ac:dyDescent="0.2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6" t="s">
        <v>12</v>
      </c>
      <c r="H84" s="86"/>
      <c r="I84" s="83"/>
      <c r="J84" s="86"/>
      <c r="K84" s="83"/>
      <c r="L84" s="86"/>
      <c r="M84" s="83"/>
      <c r="N84" s="8"/>
      <c r="O84" s="9"/>
      <c r="P84" s="9"/>
    </row>
    <row r="85" spans="1:16" hidden="1" outlineLevel="1" x14ac:dyDescent="0.2">
      <c r="A85" s="10" t="s">
        <v>32</v>
      </c>
      <c r="B85" s="11" t="s">
        <v>121</v>
      </c>
      <c r="C85" s="11" t="s">
        <v>123</v>
      </c>
      <c r="D85" s="11" t="s">
        <v>45</v>
      </c>
      <c r="E85" s="11" t="s">
        <v>103</v>
      </c>
      <c r="F85" s="79">
        <v>1436</v>
      </c>
      <c r="H85" s="86"/>
      <c r="I85" s="83"/>
      <c r="J85" s="86"/>
      <c r="K85" s="83"/>
      <c r="L85" s="86"/>
      <c r="M85" s="83"/>
    </row>
    <row r="86" spans="1:16" hidden="1" outlineLevel="1" x14ac:dyDescent="0.2">
      <c r="A86" s="10" t="s">
        <v>13</v>
      </c>
      <c r="B86" s="11" t="s">
        <v>122</v>
      </c>
      <c r="C86" s="11" t="s">
        <v>123</v>
      </c>
      <c r="D86" s="11" t="s">
        <v>45</v>
      </c>
      <c r="E86" s="11" t="s">
        <v>116</v>
      </c>
      <c r="F86" s="79">
        <v>1428</v>
      </c>
      <c r="H86" s="86"/>
      <c r="I86" s="83"/>
      <c r="J86" s="86"/>
      <c r="K86" s="83"/>
      <c r="L86" s="86"/>
      <c r="M86" s="83"/>
      <c r="N86" s="8"/>
      <c r="O86" s="9"/>
      <c r="P86" s="9"/>
    </row>
    <row r="87" spans="1:16" hidden="1" outlineLevel="1" x14ac:dyDescent="0.2">
      <c r="A87" s="10" t="s">
        <v>109</v>
      </c>
      <c r="B87" s="11" t="s">
        <v>121</v>
      </c>
      <c r="C87" s="11" t="s">
        <v>124</v>
      </c>
      <c r="D87" s="11" t="s">
        <v>45</v>
      </c>
      <c r="E87" s="11" t="s">
        <v>103</v>
      </c>
      <c r="F87" s="79">
        <v>1389</v>
      </c>
      <c r="H87" s="86"/>
      <c r="I87" s="83"/>
      <c r="J87" s="86"/>
      <c r="K87" s="83"/>
      <c r="L87" s="86"/>
      <c r="M87" s="83"/>
      <c r="N87" s="8"/>
      <c r="O87" s="9"/>
      <c r="P87" s="9"/>
    </row>
    <row r="88" spans="1:16" hidden="1" outlineLevel="1" x14ac:dyDescent="0.2">
      <c r="A88" s="10" t="s">
        <v>120</v>
      </c>
      <c r="B88" s="11" t="s">
        <v>122</v>
      </c>
      <c r="C88" s="11" t="s">
        <v>124</v>
      </c>
      <c r="D88" s="11" t="s">
        <v>43</v>
      </c>
      <c r="E88" s="11" t="s">
        <v>17</v>
      </c>
      <c r="F88" s="79">
        <v>1389</v>
      </c>
      <c r="H88" s="86"/>
      <c r="I88" s="83"/>
      <c r="J88" s="86"/>
      <c r="K88" s="83"/>
      <c r="L88" s="86"/>
      <c r="M88" s="83"/>
      <c r="N88" s="8"/>
      <c r="O88" s="9"/>
      <c r="P88" s="9"/>
    </row>
    <row r="89" spans="1:16" hidden="1" outlineLevel="1" x14ac:dyDescent="0.2">
      <c r="A89" s="10" t="s">
        <v>95</v>
      </c>
      <c r="B89" s="11" t="s">
        <v>107</v>
      </c>
      <c r="C89" s="11" t="s">
        <v>110</v>
      </c>
      <c r="D89" s="11" t="s">
        <v>45</v>
      </c>
      <c r="E89" s="11" t="s">
        <v>17</v>
      </c>
      <c r="F89" s="79">
        <v>1244</v>
      </c>
      <c r="H89" s="86"/>
      <c r="I89" s="83"/>
      <c r="J89" s="86"/>
      <c r="K89" s="83"/>
      <c r="L89" s="86"/>
      <c r="M89" s="83"/>
      <c r="N89" s="8"/>
      <c r="O89" s="9"/>
      <c r="P89" s="9"/>
    </row>
    <row r="90" spans="1:16" hidden="1" outlineLevel="1" x14ac:dyDescent="0.2">
      <c r="A90" s="10" t="s">
        <v>25</v>
      </c>
      <c r="B90" s="11" t="s">
        <v>14</v>
      </c>
      <c r="C90" s="11" t="s">
        <v>124</v>
      </c>
      <c r="D90" s="11" t="s">
        <v>45</v>
      </c>
      <c r="E90" s="11" t="s">
        <v>111</v>
      </c>
      <c r="F90" s="79">
        <v>1055</v>
      </c>
      <c r="H90" s="86"/>
      <c r="I90" s="83"/>
      <c r="J90" s="86"/>
      <c r="K90" s="83"/>
      <c r="L90" s="86"/>
      <c r="M90" s="83"/>
      <c r="N90" s="8"/>
      <c r="O90" s="9"/>
      <c r="P90" s="9"/>
    </row>
    <row r="91" spans="1:16" hidden="1" outlineLevel="1" x14ac:dyDescent="0.2">
      <c r="A91" s="13" t="s">
        <v>39</v>
      </c>
      <c r="B91" s="14" t="s">
        <v>123</v>
      </c>
      <c r="C91" s="14" t="s">
        <v>124</v>
      </c>
      <c r="D91" s="14" t="s">
        <v>45</v>
      </c>
      <c r="E91" s="14" t="s">
        <v>103</v>
      </c>
      <c r="F91" s="80">
        <v>1463</v>
      </c>
      <c r="H91" s="86"/>
      <c r="I91" s="83"/>
      <c r="J91" s="86"/>
      <c r="K91" s="83"/>
      <c r="L91" s="86"/>
      <c r="M91" s="83"/>
      <c r="N91" s="8"/>
      <c r="O91" s="9"/>
      <c r="P91" s="9"/>
    </row>
    <row r="92" spans="1:16" hidden="1" outlineLevel="1" x14ac:dyDescent="0.2"/>
    <row r="93" spans="1:16" collapsed="1" x14ac:dyDescent="0.2"/>
  </sheetData>
  <mergeCells count="9"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</mergeCells>
  <conditionalFormatting sqref="H1:M1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O1:O1048576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{213F845A-723A-476E-AF8A-964BE51E6833}</x14:id>
        </ext>
      </extLst>
    </cfRule>
  </conditionalFormatting>
  <conditionalFormatting sqref="P1:P1048576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048576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pageMargins left="0.25" right="0.25" top="0.75" bottom="0.75" header="0.3" footer="0.3"/>
  <pageSetup paperSize="9" scale="6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213F845A-723A-476E-AF8A-964BE51E68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2017-11-30T00:39:19Z</cp:lastPrinted>
  <dcterms:created xsi:type="dcterms:W3CDTF">2012-03-17T18:52:20Z</dcterms:created>
  <dcterms:modified xsi:type="dcterms:W3CDTF">2017-11-30T00:45:08Z</dcterms:modified>
</cp:coreProperties>
</file>